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482" activeTab="1"/>
  </bookViews>
  <sheets>
    <sheet name="ListeClasse" sheetId="1" r:id="rId1"/>
    <sheet name="Consultation" sheetId="2" r:id="rId2"/>
  </sheets>
  <definedNames/>
  <calcPr fullCalcOnLoad="1"/>
</workbook>
</file>

<file path=xl/sharedStrings.xml><?xml version="1.0" encoding="utf-8"?>
<sst xmlns="http://schemas.openxmlformats.org/spreadsheetml/2006/main" count="1070" uniqueCount="136">
  <si>
    <t>NOM</t>
  </si>
  <si>
    <t>PRENOM</t>
  </si>
  <si>
    <t>SEXE</t>
  </si>
  <si>
    <t>NE(E) LE</t>
  </si>
  <si>
    <t>DIV.</t>
  </si>
  <si>
    <t>REG.</t>
  </si>
  <si>
    <t>OPT1</t>
  </si>
  <si>
    <t>OPT2</t>
  </si>
  <si>
    <t>OPT3</t>
  </si>
  <si>
    <t>OPT4</t>
  </si>
  <si>
    <t>DIV. PREC.</t>
  </si>
  <si>
    <t>Doublant</t>
  </si>
  <si>
    <t>F</t>
  </si>
  <si>
    <t>3A</t>
  </si>
  <si>
    <t>DEMI-PENSIONNAIRE DANS L'ETABLISSEMENT</t>
  </si>
  <si>
    <t>AGL1 O</t>
  </si>
  <si>
    <t>ESP2 O</t>
  </si>
  <si>
    <t>4G</t>
  </si>
  <si>
    <t>ANGLE F</t>
  </si>
  <si>
    <t>4D</t>
  </si>
  <si>
    <t>M</t>
  </si>
  <si>
    <t>ALL2 O</t>
  </si>
  <si>
    <t>LAGRE F</t>
  </si>
  <si>
    <t>4B</t>
  </si>
  <si>
    <t>APROJ F</t>
  </si>
  <si>
    <t>4F</t>
  </si>
  <si>
    <t>EXTERNE LIBRE</t>
  </si>
  <si>
    <t>4E</t>
  </si>
  <si>
    <t>4C</t>
  </si>
  <si>
    <t>4G5</t>
  </si>
  <si>
    <t>3G</t>
  </si>
  <si>
    <t>X</t>
  </si>
  <si>
    <t>LCALA F</t>
  </si>
  <si>
    <t>4H</t>
  </si>
  <si>
    <t>LIVRET SCOLAIRE UNIQUE / COMPOSANTES DU SOCLE / CONSULTATION DISCIPLINAIRE</t>
  </si>
  <si>
    <t>pts:
0
10
20</t>
  </si>
  <si>
    <t>Maîtrise insuffisante</t>
  </si>
  <si>
    <t>Maîtrise fragile</t>
  </si>
  <si>
    <t>Maîtrise satisfaisante</t>
  </si>
  <si>
    <t>Très bonne maîtrise</t>
  </si>
  <si>
    <t>calculs indicatifs</t>
  </si>
  <si>
    <t>positionnements</t>
  </si>
  <si>
    <t>EPS</t>
  </si>
  <si>
    <t>Arts Pla</t>
  </si>
  <si>
    <t>Edu Mu</t>
  </si>
  <si>
    <t>Français</t>
  </si>
  <si>
    <t>H&amp;G/EMC</t>
  </si>
  <si>
    <t>LV1</t>
  </si>
  <si>
    <t>LV2</t>
  </si>
  <si>
    <t>Ma
Ths</t>
  </si>
  <si>
    <t>SVT</t>
  </si>
  <si>
    <t>Techno</t>
  </si>
  <si>
    <t>Phy-Ch</t>
  </si>
  <si>
    <t>Ens de compl</t>
  </si>
  <si>
    <t>10 pts</t>
  </si>
  <si>
    <t>25 pts</t>
  </si>
  <si>
    <t>40 pts</t>
  </si>
  <si>
    <t>50 pts</t>
  </si>
  <si>
    <t>Total =&gt;</t>
  </si>
  <si>
    <t>D1-Comprendre, s’exprimer en utilisant la langue française à l’oral et à l’écrit</t>
  </si>
  <si>
    <t>D1</t>
  </si>
  <si>
    <t>D1-Comprendre, s’exprimer en utilisant une langue étrangère et, le cas échéant, une langue régionale</t>
  </si>
  <si>
    <t>D1-Comprendre, s’exprimer en utilisant les langages mathématiques, scientifiques et informatiques</t>
  </si>
  <si>
    <t>D1-Comprendre, s’exprimer en utilisant les langages des arts et du corps</t>
  </si>
  <si>
    <t>D2-Les méthodes et outils pour apprendre</t>
  </si>
  <si>
    <t>D2</t>
  </si>
  <si>
    <t>D3-La formation de la personne et du citoyen</t>
  </si>
  <si>
    <t>D3</t>
  </si>
  <si>
    <t>D4-Les systèmes naturels et les systèmes techniques</t>
  </si>
  <si>
    <t>D4</t>
  </si>
  <si>
    <t>D5-Les représentations du monde et l’activité humaine</t>
  </si>
  <si>
    <t>D5</t>
  </si>
  <si>
    <t xml:space="preserve"> </t>
  </si>
  <si>
    <t>Num</t>
  </si>
  <si>
    <t>NOM1</t>
  </si>
  <si>
    <t>NOM2</t>
  </si>
  <si>
    <t>NOM3</t>
  </si>
  <si>
    <t>NOM4</t>
  </si>
  <si>
    <t>NOM5</t>
  </si>
  <si>
    <t>NOM6</t>
  </si>
  <si>
    <t>NOM7</t>
  </si>
  <si>
    <t>NOM8</t>
  </si>
  <si>
    <t>NOM9</t>
  </si>
  <si>
    <t>NOM10</t>
  </si>
  <si>
    <t>NOM11</t>
  </si>
  <si>
    <t>NOM12</t>
  </si>
  <si>
    <t>NOM13</t>
  </si>
  <si>
    <t>NOM14</t>
  </si>
  <si>
    <t>NOM15</t>
  </si>
  <si>
    <t>NOM16</t>
  </si>
  <si>
    <t>NOM17</t>
  </si>
  <si>
    <t>NOM18</t>
  </si>
  <si>
    <t>NOM19</t>
  </si>
  <si>
    <t>NOM20</t>
  </si>
  <si>
    <t>NOM21</t>
  </si>
  <si>
    <t>NOM22</t>
  </si>
  <si>
    <t>NOM23</t>
  </si>
  <si>
    <t>NOM24</t>
  </si>
  <si>
    <t>NOM25</t>
  </si>
  <si>
    <t>NOM26</t>
  </si>
  <si>
    <t>NOM27</t>
  </si>
  <si>
    <t>NOM28</t>
  </si>
  <si>
    <t>NOM29</t>
  </si>
  <si>
    <t>Prenom1</t>
  </si>
  <si>
    <t>Prenom2</t>
  </si>
  <si>
    <t>Prenom3</t>
  </si>
  <si>
    <t>Prenom4</t>
  </si>
  <si>
    <t>Prenom5</t>
  </si>
  <si>
    <t>Prenom6</t>
  </si>
  <si>
    <t>Prenom7</t>
  </si>
  <si>
    <t>Prenom8</t>
  </si>
  <si>
    <t>Prenom9</t>
  </si>
  <si>
    <t>Prenom10</t>
  </si>
  <si>
    <t>Prenom11</t>
  </si>
  <si>
    <t>Prenom12</t>
  </si>
  <si>
    <t>Prenom13</t>
  </si>
  <si>
    <t>Prenom14</t>
  </si>
  <si>
    <t>Prenom15</t>
  </si>
  <si>
    <t>Prenom16</t>
  </si>
  <si>
    <t>Prenom17</t>
  </si>
  <si>
    <t>Prenom18</t>
  </si>
  <si>
    <t>Prenom19</t>
  </si>
  <si>
    <t>Prenom20</t>
  </si>
  <si>
    <t>Prenom21</t>
  </si>
  <si>
    <t>Prenom22</t>
  </si>
  <si>
    <t>Prenom23</t>
  </si>
  <si>
    <t>Prenom24</t>
  </si>
  <si>
    <t>Prenom25</t>
  </si>
  <si>
    <t>Prenom26</t>
  </si>
  <si>
    <t>Prenom27</t>
  </si>
  <si>
    <t>Prenom28</t>
  </si>
  <si>
    <t>Prenom29</t>
  </si>
  <si>
    <t>Prenom30</t>
  </si>
  <si>
    <t>NOM30</t>
  </si>
  <si>
    <t>CLASSE =&gt;</t>
  </si>
  <si>
    <t>Pts Synthese Consultation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</si>
</sst>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57">
    <font>
      <sz val="11"/>
      <color indexed="8"/>
      <name val="Calibri"/>
      <family val="2"/>
    </font>
    <font>
      <sz val="10"/>
      <name val="Arial"/>
      <family val="0"/>
    </font>
    <font>
      <sz val="10"/>
      <color indexed="8"/>
      <name val="Calibri"/>
      <family val="2"/>
    </font>
    <font>
      <sz val="11"/>
      <color indexed="9"/>
      <name val="Calibri"/>
      <family val="2"/>
    </font>
    <font>
      <sz val="11"/>
      <color indexed="10"/>
      <name val="Calibri"/>
      <family val="2"/>
    </font>
    <font>
      <sz val="10"/>
      <color indexed="10"/>
      <name val="Calibri"/>
      <family val="2"/>
    </font>
    <font>
      <b/>
      <sz val="20"/>
      <color indexed="8"/>
      <name val="Calibri"/>
      <family val="2"/>
    </font>
    <font>
      <b/>
      <i/>
      <sz val="16"/>
      <color indexed="8"/>
      <name val="Calibri"/>
      <family val="2"/>
    </font>
    <font>
      <sz val="8"/>
      <color indexed="8"/>
      <name val="Calibri"/>
      <family val="2"/>
    </font>
    <font>
      <b/>
      <sz val="11"/>
      <color indexed="8"/>
      <name val="Calibri"/>
      <family val="2"/>
    </font>
    <font>
      <b/>
      <sz val="11"/>
      <color indexed="9"/>
      <name val="Calibri"/>
      <family val="2"/>
    </font>
    <font>
      <b/>
      <sz val="11"/>
      <color indexed="10"/>
      <name val="Calibri"/>
      <family val="2"/>
    </font>
    <font>
      <b/>
      <sz val="20"/>
      <color indexed="48"/>
      <name val="Calibri"/>
      <family val="2"/>
    </font>
    <font>
      <b/>
      <i/>
      <sz val="16"/>
      <color indexed="48"/>
      <name val="Calibri"/>
      <family val="2"/>
    </font>
    <font>
      <sz val="9"/>
      <color indexed="8"/>
      <name val="Calibri"/>
      <family val="2"/>
    </font>
    <font>
      <sz val="11"/>
      <name val="Calibri"/>
      <family val="2"/>
    </font>
    <font>
      <sz val="10"/>
      <color indexed="9"/>
      <name val="Calibri"/>
      <family val="2"/>
    </font>
    <font>
      <b/>
      <sz val="40"/>
      <color indexed="8"/>
      <name val="Calibri"/>
      <family val="2"/>
    </font>
    <font>
      <b/>
      <sz val="12"/>
      <color indexed="8"/>
      <name val="Calibri"/>
      <family val="2"/>
    </font>
    <font>
      <sz val="24"/>
      <color indexed="8"/>
      <name val="Calibri"/>
      <family val="2"/>
    </font>
    <font>
      <b/>
      <sz val="27"/>
      <color indexed="8"/>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10"/>
      <name val="Calibri"/>
      <family val="2"/>
    </font>
    <font>
      <sz val="11"/>
      <color indexed="31"/>
      <name val="Calibri"/>
      <family val="2"/>
    </font>
    <font>
      <sz val="8"/>
      <color indexed="31"/>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Calibri"/>
      <family val="2"/>
    </font>
    <font>
      <sz val="10"/>
      <color rgb="FFFF0000"/>
      <name val="Calibri"/>
      <family val="2"/>
    </font>
    <font>
      <sz val="11"/>
      <color theme="0" tint="-0.1499900072813034"/>
      <name val="Calibri"/>
      <family val="2"/>
    </font>
    <font>
      <sz val="8"/>
      <color theme="0" tint="-0.1499900072813034"/>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31"/>
        <bgColor indexed="64"/>
      </patternFill>
    </fill>
    <fill>
      <patternFill patternType="solid">
        <fgColor indexed="1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900072813034"/>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medium">
        <color indexed="8"/>
      </left>
      <right style="medium">
        <color indexed="8"/>
      </right>
      <top style="thin">
        <color indexed="8"/>
      </top>
      <bottom style="thin">
        <color indexed="8"/>
      </bottom>
    </border>
    <border diagonalUp="1" diagonalDown="1">
      <left style="medium">
        <color indexed="8"/>
      </left>
      <right style="medium">
        <color indexed="8"/>
      </right>
      <top style="thin">
        <color indexed="8"/>
      </top>
      <bottom style="thin">
        <color indexed="8"/>
      </bottom>
      <diagonal style="thin">
        <color indexed="8"/>
      </diagonal>
    </border>
    <border>
      <left style="medium">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diagonalUp="1" diagonalDown="1">
      <left style="medium">
        <color indexed="8"/>
      </left>
      <right style="medium">
        <color indexed="8"/>
      </right>
      <top style="thin">
        <color indexed="8"/>
      </top>
      <bottom style="medium">
        <color indexed="8"/>
      </bottom>
      <diagonal style="thin">
        <color indexed="8"/>
      </diagonal>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right style="medium"/>
      <top style="thin"/>
      <bottom style="medium"/>
    </border>
    <border>
      <left style="medium">
        <color indexed="8"/>
      </left>
      <right style="medium">
        <color indexed="8"/>
      </right>
      <top style="medium">
        <color indexed="8"/>
      </top>
      <bottom style="medium">
        <color indexed="8"/>
      </bottom>
    </border>
    <border>
      <left style="medium"/>
      <right style="medium"/>
      <top style="medium"/>
      <bottom>
        <color indexed="63"/>
      </bottom>
    </border>
    <border>
      <left style="medium"/>
      <right style="medium"/>
      <top style="medium">
        <color indexed="8"/>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0" fillId="0" borderId="0">
      <alignment/>
      <protection/>
    </xf>
    <xf numFmtId="0" fontId="42"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3" fillId="30" borderId="0" applyNumberFormat="0" applyBorder="0" applyAlignment="0" applyProtection="0"/>
    <xf numFmtId="9" fontId="1" fillId="0" borderId="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68">
    <xf numFmtId="0" fontId="0" fillId="0" borderId="0" xfId="0" applyAlignment="1">
      <alignment/>
    </xf>
    <xf numFmtId="0" fontId="0" fillId="0" borderId="0" xfId="44" applyProtection="1">
      <alignment/>
      <protection/>
    </xf>
    <xf numFmtId="0" fontId="0" fillId="0" borderId="0" xfId="44" applyAlignment="1" applyProtection="1">
      <alignment horizontal="center"/>
      <protection/>
    </xf>
    <xf numFmtId="0" fontId="3" fillId="0" borderId="0" xfId="44" applyFont="1" applyProtection="1">
      <alignment/>
      <protection/>
    </xf>
    <xf numFmtId="0" fontId="4" fillId="0" borderId="0" xfId="44" applyFont="1" applyProtection="1">
      <alignment/>
      <protection/>
    </xf>
    <xf numFmtId="0" fontId="0" fillId="33" borderId="0" xfId="44" applyFill="1" applyAlignment="1" applyProtection="1">
      <alignment horizontal="center" vertical="center"/>
      <protection/>
    </xf>
    <xf numFmtId="0" fontId="0" fillId="34" borderId="0" xfId="44" applyFill="1" applyAlignment="1" applyProtection="1">
      <alignment horizontal="center" vertical="center"/>
      <protection/>
    </xf>
    <xf numFmtId="0" fontId="0" fillId="35" borderId="0" xfId="44" applyFill="1" applyAlignment="1" applyProtection="1">
      <alignment horizontal="center" vertical="center"/>
      <protection/>
    </xf>
    <xf numFmtId="0" fontId="9" fillId="36" borderId="10" xfId="44" applyFont="1" applyFill="1" applyBorder="1" applyAlignment="1" applyProtection="1">
      <alignment/>
      <protection/>
    </xf>
    <xf numFmtId="0" fontId="10" fillId="0" borderId="0" xfId="44" applyFont="1" applyBorder="1" applyAlignment="1" applyProtection="1">
      <alignment horizontal="center"/>
      <protection/>
    </xf>
    <xf numFmtId="0" fontId="11" fillId="0" borderId="0" xfId="44" applyFont="1" applyBorder="1" applyAlignment="1" applyProtection="1">
      <alignment horizontal="center"/>
      <protection/>
    </xf>
    <xf numFmtId="0" fontId="9" fillId="36" borderId="11" xfId="44" applyFont="1" applyFill="1" applyBorder="1" applyAlignment="1" applyProtection="1">
      <alignment/>
      <protection/>
    </xf>
    <xf numFmtId="0" fontId="0" fillId="0" borderId="12" xfId="44" applyBorder="1" applyAlignment="1" applyProtection="1">
      <alignment horizontal="center"/>
      <protection locked="0"/>
    </xf>
    <xf numFmtId="0" fontId="9" fillId="36" borderId="13" xfId="44" applyFont="1" applyFill="1" applyBorder="1" applyAlignment="1" applyProtection="1">
      <alignment/>
      <protection/>
    </xf>
    <xf numFmtId="0" fontId="3" fillId="0" borderId="0" xfId="44" applyFont="1" applyBorder="1" applyAlignment="1" applyProtection="1">
      <alignment horizontal="center"/>
      <protection/>
    </xf>
    <xf numFmtId="0" fontId="4" fillId="0" borderId="0" xfId="44" applyFont="1" applyBorder="1" applyAlignment="1" applyProtection="1">
      <alignment horizontal="center"/>
      <protection/>
    </xf>
    <xf numFmtId="0" fontId="0" fillId="0" borderId="14" xfId="44" applyFont="1" applyBorder="1" applyAlignment="1" applyProtection="1">
      <alignment horizontal="center"/>
      <protection/>
    </xf>
    <xf numFmtId="0" fontId="9" fillId="36" borderId="0" xfId="44" applyFont="1" applyFill="1" applyBorder="1" applyAlignment="1" applyProtection="1">
      <alignment/>
      <protection/>
    </xf>
    <xf numFmtId="0" fontId="0" fillId="36" borderId="15" xfId="44" applyFill="1" applyBorder="1" applyAlignment="1" applyProtection="1">
      <alignment horizontal="center"/>
      <protection/>
    </xf>
    <xf numFmtId="0" fontId="0" fillId="0" borderId="14" xfId="44" applyBorder="1" applyAlignment="1" applyProtection="1">
      <alignment horizontal="center"/>
      <protection locked="0"/>
    </xf>
    <xf numFmtId="0" fontId="0" fillId="0" borderId="11" xfId="44" applyBorder="1" applyProtection="1">
      <alignment/>
      <protection/>
    </xf>
    <xf numFmtId="0" fontId="0" fillId="0" borderId="16" xfId="44" applyBorder="1" applyAlignment="1" applyProtection="1">
      <alignment horizontal="center"/>
      <protection locked="0"/>
    </xf>
    <xf numFmtId="0" fontId="9" fillId="36" borderId="17" xfId="44" applyFont="1" applyFill="1" applyBorder="1" applyAlignment="1" applyProtection="1">
      <alignment/>
      <protection/>
    </xf>
    <xf numFmtId="0" fontId="0" fillId="36" borderId="18" xfId="44" applyFill="1" applyBorder="1" applyAlignment="1" applyProtection="1">
      <alignment horizontal="center"/>
      <protection/>
    </xf>
    <xf numFmtId="0" fontId="0" fillId="0" borderId="19" xfId="44" applyFont="1" applyBorder="1" applyAlignment="1" applyProtection="1">
      <alignment horizontal="center"/>
      <protection/>
    </xf>
    <xf numFmtId="0" fontId="0" fillId="0" borderId="20" xfId="44" applyBorder="1" applyAlignment="1" applyProtection="1">
      <alignment horizontal="center" vertical="center"/>
      <protection/>
    </xf>
    <xf numFmtId="0" fontId="3" fillId="0" borderId="11" xfId="44" applyFont="1" applyBorder="1" applyAlignment="1" applyProtection="1">
      <alignment horizontal="center" vertical="center"/>
      <protection/>
    </xf>
    <xf numFmtId="0" fontId="0" fillId="0" borderId="21" xfId="44" applyFont="1" applyBorder="1" applyAlignment="1" applyProtection="1">
      <alignment horizontal="center"/>
      <protection/>
    </xf>
    <xf numFmtId="0" fontId="0" fillId="36" borderId="11" xfId="44" applyFill="1" applyBorder="1" applyAlignment="1" applyProtection="1">
      <alignment horizontal="center"/>
      <protection/>
    </xf>
    <xf numFmtId="0" fontId="0" fillId="0" borderId="22" xfId="44" applyFont="1" applyBorder="1" applyAlignment="1" applyProtection="1">
      <alignment horizontal="center"/>
      <protection/>
    </xf>
    <xf numFmtId="0" fontId="0" fillId="0" borderId="11" xfId="44" applyFont="1" applyBorder="1" applyAlignment="1" applyProtection="1">
      <alignment horizontal="center"/>
      <protection/>
    </xf>
    <xf numFmtId="0" fontId="3" fillId="0" borderId="0" xfId="44" applyFont="1" applyAlignment="1" applyProtection="1">
      <alignment horizontal="center"/>
      <protection/>
    </xf>
    <xf numFmtId="1" fontId="0" fillId="37" borderId="0" xfId="44" applyNumberFormat="1" applyFill="1" applyAlignment="1" applyProtection="1">
      <alignment horizontal="center" vertical="center"/>
      <protection/>
    </xf>
    <xf numFmtId="0" fontId="0" fillId="38" borderId="0" xfId="0" applyFill="1" applyAlignment="1">
      <alignment horizontal="center"/>
    </xf>
    <xf numFmtId="0" fontId="0" fillId="38" borderId="0" xfId="0" applyFill="1" applyAlignment="1">
      <alignment/>
    </xf>
    <xf numFmtId="0" fontId="0" fillId="0" borderId="23" xfId="0" applyFill="1" applyBorder="1" applyAlignment="1" applyProtection="1">
      <alignment/>
      <protection locked="0"/>
    </xf>
    <xf numFmtId="14" fontId="0" fillId="0" borderId="23" xfId="0" applyNumberFormat="1" applyFill="1" applyBorder="1" applyAlignment="1" applyProtection="1">
      <alignment/>
      <protection locked="0"/>
    </xf>
    <xf numFmtId="18" fontId="0" fillId="0" borderId="23" xfId="0" applyNumberFormat="1" applyFill="1" applyBorder="1" applyAlignment="1" applyProtection="1">
      <alignment/>
      <protection locked="0"/>
    </xf>
    <xf numFmtId="0" fontId="0" fillId="38" borderId="24" xfId="0" applyFill="1" applyBorder="1" applyAlignment="1">
      <alignment horizontal="center"/>
    </xf>
    <xf numFmtId="0" fontId="0" fillId="38" borderId="25" xfId="0" applyFill="1" applyBorder="1" applyAlignment="1">
      <alignment horizontal="center"/>
    </xf>
    <xf numFmtId="0" fontId="0" fillId="0" borderId="26" xfId="0" applyFill="1" applyBorder="1" applyAlignment="1" applyProtection="1">
      <alignment/>
      <protection locked="0"/>
    </xf>
    <xf numFmtId="0" fontId="0" fillId="38" borderId="27" xfId="0" applyFill="1" applyBorder="1" applyAlignment="1">
      <alignment horizontal="center"/>
    </xf>
    <xf numFmtId="0" fontId="0" fillId="0" borderId="28" xfId="0" applyFill="1" applyBorder="1" applyAlignment="1" applyProtection="1">
      <alignment/>
      <protection locked="0"/>
    </xf>
    <xf numFmtId="14" fontId="0" fillId="0" borderId="28" xfId="0" applyNumberFormat="1" applyFill="1" applyBorder="1" applyAlignment="1" applyProtection="1">
      <alignment/>
      <protection locked="0"/>
    </xf>
    <xf numFmtId="0" fontId="0" fillId="0" borderId="29" xfId="0" applyFill="1" applyBorder="1" applyAlignment="1" applyProtection="1">
      <alignment/>
      <protection locked="0"/>
    </xf>
    <xf numFmtId="0" fontId="0" fillId="0" borderId="30" xfId="0" applyFill="1" applyBorder="1" applyAlignment="1" applyProtection="1">
      <alignment/>
      <protection locked="0"/>
    </xf>
    <xf numFmtId="0" fontId="0" fillId="0" borderId="31" xfId="0" applyFill="1" applyBorder="1" applyAlignment="1" applyProtection="1">
      <alignment/>
      <protection locked="0"/>
    </xf>
    <xf numFmtId="0" fontId="53" fillId="38" borderId="32" xfId="0" applyFont="1" applyFill="1" applyBorder="1" applyAlignment="1">
      <alignment horizontal="center" vertical="center" wrapText="1"/>
    </xf>
    <xf numFmtId="0" fontId="38" fillId="38" borderId="33" xfId="0" applyFont="1" applyFill="1" applyBorder="1" applyAlignment="1">
      <alignment horizontal="center"/>
    </xf>
    <xf numFmtId="1" fontId="38" fillId="38" borderId="34" xfId="0" applyNumberFormat="1" applyFont="1" applyFill="1" applyBorder="1" applyAlignment="1">
      <alignment horizontal="center"/>
    </xf>
    <xf numFmtId="1" fontId="38" fillId="38" borderId="35" xfId="0" applyNumberFormat="1" applyFont="1" applyFill="1" applyBorder="1" applyAlignment="1">
      <alignment horizontal="center"/>
    </xf>
    <xf numFmtId="0" fontId="18" fillId="38" borderId="36" xfId="0" applyFont="1" applyFill="1" applyBorder="1" applyAlignment="1">
      <alignment horizontal="center" vertical="center"/>
    </xf>
    <xf numFmtId="0" fontId="18" fillId="38" borderId="37" xfId="0" applyFont="1" applyFill="1" applyBorder="1" applyAlignment="1">
      <alignment horizontal="center" vertical="center"/>
    </xf>
    <xf numFmtId="0" fontId="18" fillId="38" borderId="38" xfId="0" applyFont="1" applyFill="1" applyBorder="1" applyAlignment="1">
      <alignment horizontal="center" vertical="center"/>
    </xf>
    <xf numFmtId="0" fontId="0" fillId="38" borderId="0" xfId="0" applyFill="1" applyAlignment="1">
      <alignment horizontal="center" vertical="center"/>
    </xf>
    <xf numFmtId="0" fontId="19" fillId="0" borderId="0" xfId="0" applyFont="1" applyFill="1" applyAlignment="1" applyProtection="1">
      <alignment horizontal="center"/>
      <protection locked="0"/>
    </xf>
    <xf numFmtId="0" fontId="0" fillId="39" borderId="0" xfId="44" applyFont="1" applyFill="1" applyProtection="1">
      <alignment/>
      <protection/>
    </xf>
    <xf numFmtId="2" fontId="8" fillId="39" borderId="0" xfId="44" applyNumberFormat="1" applyFont="1" applyFill="1" applyBorder="1" applyAlignment="1" applyProtection="1">
      <alignment horizontal="center" vertical="center" wrapText="1"/>
      <protection/>
    </xf>
    <xf numFmtId="1" fontId="8" fillId="39" borderId="0" xfId="44" applyNumberFormat="1" applyFont="1" applyFill="1" applyBorder="1" applyAlignment="1" applyProtection="1">
      <alignment horizontal="center" vertical="center" wrapText="1"/>
      <protection/>
    </xf>
    <xf numFmtId="1" fontId="0" fillId="39" borderId="0" xfId="44" applyNumberFormat="1" applyFill="1" applyBorder="1" applyAlignment="1" applyProtection="1">
      <alignment horizontal="center"/>
      <protection/>
    </xf>
    <xf numFmtId="0" fontId="9" fillId="39" borderId="0" xfId="44" applyFont="1" applyFill="1" applyBorder="1" applyAlignment="1" applyProtection="1">
      <alignment horizontal="center" vertical="center" wrapText="1"/>
      <protection/>
    </xf>
    <xf numFmtId="0" fontId="9" fillId="39" borderId="0" xfId="44" applyFont="1" applyFill="1" applyBorder="1" applyAlignment="1" applyProtection="1">
      <alignment/>
      <protection/>
    </xf>
    <xf numFmtId="0" fontId="10" fillId="39" borderId="0" xfId="44" applyFont="1" applyFill="1" applyBorder="1" applyAlignment="1" applyProtection="1">
      <alignment horizontal="center"/>
      <protection/>
    </xf>
    <xf numFmtId="0" fontId="11" fillId="39" borderId="0" xfId="44" applyFont="1" applyFill="1" applyBorder="1" applyAlignment="1" applyProtection="1">
      <alignment horizontal="center"/>
      <protection/>
    </xf>
    <xf numFmtId="0" fontId="4" fillId="39" borderId="0" xfId="44" applyFont="1" applyFill="1" applyProtection="1">
      <alignment/>
      <protection/>
    </xf>
    <xf numFmtId="0" fontId="0" fillId="39" borderId="0" xfId="44" applyFill="1" applyProtection="1">
      <alignment/>
      <protection/>
    </xf>
    <xf numFmtId="0" fontId="38" fillId="39" borderId="0" xfId="44" applyFont="1" applyFill="1" applyAlignment="1" applyProtection="1">
      <alignment horizontal="center"/>
      <protection/>
    </xf>
    <xf numFmtId="0" fontId="38" fillId="39" borderId="0" xfId="44" applyFont="1" applyFill="1" applyProtection="1">
      <alignment/>
      <protection/>
    </xf>
    <xf numFmtId="0" fontId="38" fillId="39" borderId="0" xfId="44" applyFont="1" applyFill="1" applyAlignment="1" applyProtection="1">
      <alignment horizontal="right"/>
      <protection/>
    </xf>
    <xf numFmtId="0" fontId="38" fillId="39" borderId="0" xfId="44" applyFont="1" applyFill="1" applyBorder="1" applyProtection="1">
      <alignment/>
      <protection/>
    </xf>
    <xf numFmtId="2" fontId="54" fillId="39" borderId="0" xfId="44" applyNumberFormat="1" applyFont="1" applyFill="1" applyAlignment="1" applyProtection="1">
      <alignment horizontal="center"/>
      <protection/>
    </xf>
    <xf numFmtId="1" fontId="38" fillId="39" borderId="0" xfId="44" applyNumberFormat="1" applyFont="1" applyFill="1" applyAlignment="1" applyProtection="1">
      <alignment horizontal="center"/>
      <protection/>
    </xf>
    <xf numFmtId="0" fontId="0" fillId="39" borderId="0" xfId="44" applyFill="1" applyAlignment="1" applyProtection="1">
      <alignment horizontal="center"/>
      <protection/>
    </xf>
    <xf numFmtId="0" fontId="0" fillId="39" borderId="0" xfId="44" applyFill="1" applyAlignment="1" applyProtection="1">
      <alignment horizontal="right"/>
      <protection/>
    </xf>
    <xf numFmtId="2" fontId="2" fillId="39" borderId="0" xfId="44" applyNumberFormat="1" applyFont="1" applyFill="1" applyAlignment="1" applyProtection="1">
      <alignment horizontal="center"/>
      <protection/>
    </xf>
    <xf numFmtId="1" fontId="3" fillId="39" borderId="0" xfId="44" applyNumberFormat="1" applyFont="1" applyFill="1" applyAlignment="1" applyProtection="1">
      <alignment horizontal="center"/>
      <protection/>
    </xf>
    <xf numFmtId="1" fontId="0" fillId="39" borderId="0" xfId="44" applyNumberFormat="1" applyFill="1" applyAlignment="1" applyProtection="1">
      <alignment horizontal="center"/>
      <protection/>
    </xf>
    <xf numFmtId="0" fontId="6" fillId="39" borderId="0" xfId="44" applyFont="1" applyFill="1" applyAlignment="1" applyProtection="1">
      <alignment horizontal="center" vertical="center"/>
      <protection/>
    </xf>
    <xf numFmtId="2" fontId="8" fillId="39" borderId="0" xfId="44" applyNumberFormat="1" applyFont="1" applyFill="1" applyBorder="1" applyAlignment="1" applyProtection="1">
      <alignment horizontal="center" vertical="center" wrapText="1"/>
      <protection/>
    </xf>
    <xf numFmtId="1" fontId="8" fillId="39" borderId="0" xfId="44" applyNumberFormat="1" applyFont="1" applyFill="1" applyBorder="1" applyAlignment="1" applyProtection="1">
      <alignment horizontal="center" vertical="center" wrapText="1"/>
      <protection/>
    </xf>
    <xf numFmtId="1" fontId="0" fillId="39" borderId="0" xfId="44" applyNumberFormat="1" applyFill="1" applyAlignment="1" applyProtection="1">
      <alignment horizontal="right" vertical="center"/>
      <protection/>
    </xf>
    <xf numFmtId="0" fontId="12" fillId="39" borderId="0" xfId="44" applyFont="1" applyFill="1" applyAlignment="1" applyProtection="1">
      <alignment horizontal="center" vertical="center"/>
      <protection/>
    </xf>
    <xf numFmtId="0" fontId="12" fillId="39" borderId="0" xfId="44" applyFont="1" applyFill="1" applyAlignment="1" applyProtection="1">
      <alignment horizontal="left" vertical="center"/>
      <protection/>
    </xf>
    <xf numFmtId="1" fontId="13" fillId="39" borderId="0" xfId="44" applyNumberFormat="1" applyFont="1" applyFill="1" applyAlignment="1" applyProtection="1">
      <alignment horizontal="center" vertical="center"/>
      <protection/>
    </xf>
    <xf numFmtId="0" fontId="0" fillId="39" borderId="0" xfId="44" applyFill="1" applyBorder="1" applyProtection="1">
      <alignment/>
      <protection/>
    </xf>
    <xf numFmtId="2" fontId="2" fillId="40" borderId="12" xfId="44" applyNumberFormat="1" applyFont="1" applyFill="1" applyBorder="1" applyAlignment="1" applyProtection="1">
      <alignment horizontal="center"/>
      <protection/>
    </xf>
    <xf numFmtId="1" fontId="15" fillId="39" borderId="39" xfId="44" applyNumberFormat="1" applyFont="1" applyFill="1" applyBorder="1" applyAlignment="1" applyProtection="1">
      <alignment horizontal="center"/>
      <protection/>
    </xf>
    <xf numFmtId="1" fontId="15" fillId="39" borderId="40" xfId="44" applyNumberFormat="1" applyFont="1" applyFill="1" applyBorder="1" applyAlignment="1" applyProtection="1">
      <alignment horizontal="center"/>
      <protection/>
    </xf>
    <xf numFmtId="1" fontId="0" fillId="39" borderId="41" xfId="44" applyNumberFormat="1" applyFont="1" applyFill="1" applyBorder="1" applyAlignment="1" applyProtection="1">
      <alignment horizontal="center"/>
      <protection/>
    </xf>
    <xf numFmtId="1" fontId="14" fillId="39" borderId="0" xfId="44" applyNumberFormat="1" applyFont="1" applyFill="1" applyBorder="1" applyAlignment="1" applyProtection="1">
      <alignment horizontal="center"/>
      <protection/>
    </xf>
    <xf numFmtId="0" fontId="14" fillId="39" borderId="42" xfId="44" applyFont="1" applyFill="1" applyBorder="1" applyAlignment="1" applyProtection="1">
      <alignment horizontal="center"/>
      <protection/>
    </xf>
    <xf numFmtId="0" fontId="14" fillId="39" borderId="42" xfId="44" applyFont="1" applyFill="1" applyBorder="1" applyAlignment="1" applyProtection="1">
      <alignment horizontal="right"/>
      <protection/>
    </xf>
    <xf numFmtId="0" fontId="14" fillId="39" borderId="43" xfId="44" applyFont="1" applyFill="1" applyBorder="1" applyAlignment="1" applyProtection="1">
      <alignment horizontal="right"/>
      <protection/>
    </xf>
    <xf numFmtId="2" fontId="2" fillId="40" borderId="14" xfId="44" applyNumberFormat="1" applyFont="1" applyFill="1" applyBorder="1" applyAlignment="1" applyProtection="1">
      <alignment horizontal="center"/>
      <protection/>
    </xf>
    <xf numFmtId="1" fontId="15" fillId="39" borderId="44" xfId="44" applyNumberFormat="1" applyFont="1" applyFill="1" applyBorder="1" applyAlignment="1" applyProtection="1">
      <alignment horizontal="center"/>
      <protection/>
    </xf>
    <xf numFmtId="1" fontId="15" fillId="39" borderId="45" xfId="44" applyNumberFormat="1" applyFont="1" applyFill="1" applyBorder="1" applyAlignment="1" applyProtection="1">
      <alignment horizontal="center"/>
      <protection/>
    </xf>
    <xf numFmtId="1" fontId="15" fillId="39" borderId="46" xfId="44" applyNumberFormat="1" applyFont="1" applyFill="1" applyBorder="1" applyAlignment="1" applyProtection="1">
      <alignment horizontal="center"/>
      <protection/>
    </xf>
    <xf numFmtId="1" fontId="0" fillId="39" borderId="46" xfId="44" applyNumberFormat="1" applyFont="1" applyFill="1" applyBorder="1" applyAlignment="1" applyProtection="1">
      <alignment horizontal="center"/>
      <protection/>
    </xf>
    <xf numFmtId="0" fontId="0" fillId="39" borderId="42" xfId="44" applyFill="1" applyBorder="1" applyAlignment="1" applyProtection="1">
      <alignment horizontal="center"/>
      <protection/>
    </xf>
    <xf numFmtId="0" fontId="0" fillId="39" borderId="0" xfId="44" applyFill="1" applyBorder="1" applyAlignment="1" applyProtection="1">
      <alignment horizontal="right"/>
      <protection/>
    </xf>
    <xf numFmtId="0" fontId="0" fillId="39" borderId="42" xfId="44" applyFill="1" applyBorder="1" applyAlignment="1" applyProtection="1">
      <alignment horizontal="right"/>
      <protection/>
    </xf>
    <xf numFmtId="0" fontId="0" fillId="39" borderId="21" xfId="44" applyFill="1" applyBorder="1" applyAlignment="1" applyProtection="1">
      <alignment horizontal="center"/>
      <protection/>
    </xf>
    <xf numFmtId="0" fontId="0" fillId="39" borderId="17" xfId="44" applyFill="1" applyBorder="1" applyAlignment="1" applyProtection="1">
      <alignment horizontal="right"/>
      <protection/>
    </xf>
    <xf numFmtId="0" fontId="14" fillId="39" borderId="22" xfId="44" applyFont="1" applyFill="1" applyBorder="1" applyAlignment="1" applyProtection="1">
      <alignment horizontal="right"/>
      <protection/>
    </xf>
    <xf numFmtId="0" fontId="0" fillId="39" borderId="11" xfId="44" applyFill="1" applyBorder="1" applyProtection="1">
      <alignment/>
      <protection/>
    </xf>
    <xf numFmtId="2" fontId="2" fillId="40" borderId="16" xfId="44" applyNumberFormat="1" applyFont="1" applyFill="1" applyBorder="1" applyAlignment="1" applyProtection="1">
      <alignment horizontal="center"/>
      <protection/>
    </xf>
    <xf numFmtId="1" fontId="15" fillId="39" borderId="47" xfId="44" applyNumberFormat="1" applyFont="1" applyFill="1" applyBorder="1" applyAlignment="1" applyProtection="1">
      <alignment horizontal="center"/>
      <protection/>
    </xf>
    <xf numFmtId="1" fontId="15" fillId="39" borderId="48" xfId="44" applyNumberFormat="1" applyFont="1" applyFill="1" applyBorder="1" applyAlignment="1" applyProtection="1">
      <alignment horizontal="center"/>
      <protection/>
    </xf>
    <xf numFmtId="1" fontId="0" fillId="39" borderId="49" xfId="44" applyNumberFormat="1" applyFont="1" applyFill="1" applyBorder="1" applyAlignment="1" applyProtection="1">
      <alignment horizontal="center"/>
      <protection/>
    </xf>
    <xf numFmtId="1" fontId="14" fillId="39" borderId="11" xfId="44" applyNumberFormat="1" applyFont="1" applyFill="1" applyBorder="1" applyAlignment="1" applyProtection="1">
      <alignment horizontal="center"/>
      <protection/>
    </xf>
    <xf numFmtId="2" fontId="2" fillId="40" borderId="19" xfId="44" applyNumberFormat="1" applyFont="1" applyFill="1" applyBorder="1" applyAlignment="1" applyProtection="1">
      <alignment horizontal="center"/>
      <protection/>
    </xf>
    <xf numFmtId="1" fontId="15" fillId="39" borderId="50" xfId="44" applyNumberFormat="1" applyFont="1" applyFill="1" applyBorder="1" applyAlignment="1" applyProtection="1">
      <alignment horizontal="center"/>
      <protection/>
    </xf>
    <xf numFmtId="1" fontId="15" fillId="39" borderId="51" xfId="44" applyNumberFormat="1" applyFont="1" applyFill="1" applyBorder="1" applyAlignment="1" applyProtection="1">
      <alignment horizontal="center"/>
      <protection/>
    </xf>
    <xf numFmtId="1" fontId="15" fillId="39" borderId="52" xfId="44" applyNumberFormat="1" applyFont="1" applyFill="1" applyBorder="1" applyAlignment="1" applyProtection="1">
      <alignment horizontal="center"/>
      <protection/>
    </xf>
    <xf numFmtId="0" fontId="0" fillId="39" borderId="53" xfId="44" applyFill="1" applyBorder="1" applyAlignment="1" applyProtection="1">
      <alignment horizontal="center"/>
      <protection/>
    </xf>
    <xf numFmtId="0" fontId="0" fillId="39" borderId="54" xfId="44" applyFill="1" applyBorder="1" applyAlignment="1" applyProtection="1">
      <alignment horizontal="right"/>
      <protection/>
    </xf>
    <xf numFmtId="0" fontId="14" fillId="39" borderId="55" xfId="44" applyFont="1" applyFill="1" applyBorder="1" applyAlignment="1" applyProtection="1">
      <alignment horizontal="right"/>
      <protection/>
    </xf>
    <xf numFmtId="0" fontId="0" fillId="39" borderId="56" xfId="44" applyFill="1" applyBorder="1" applyAlignment="1" applyProtection="1">
      <alignment horizontal="center"/>
      <protection/>
    </xf>
    <xf numFmtId="0" fontId="0" fillId="39" borderId="57" xfId="44" applyFill="1" applyBorder="1" applyAlignment="1" applyProtection="1">
      <alignment horizontal="right"/>
      <protection/>
    </xf>
    <xf numFmtId="0" fontId="14" fillId="39" borderId="58" xfId="44" applyFont="1" applyFill="1" applyBorder="1" applyAlignment="1" applyProtection="1">
      <alignment horizontal="right"/>
      <protection/>
    </xf>
    <xf numFmtId="0" fontId="0" fillId="39" borderId="59" xfId="44" applyFill="1" applyBorder="1" applyAlignment="1" applyProtection="1">
      <alignment horizontal="center"/>
      <protection/>
    </xf>
    <xf numFmtId="0" fontId="0" fillId="39" borderId="60" xfId="44" applyFill="1" applyBorder="1" applyAlignment="1" applyProtection="1">
      <alignment horizontal="right"/>
      <protection/>
    </xf>
    <xf numFmtId="0" fontId="14" fillId="39" borderId="61" xfId="44" applyFont="1" applyFill="1" applyBorder="1" applyAlignment="1" applyProtection="1">
      <alignment horizontal="right"/>
      <protection/>
    </xf>
    <xf numFmtId="0" fontId="0" fillId="39" borderId="21" xfId="44" applyFill="1" applyBorder="1" applyProtection="1">
      <alignment/>
      <protection/>
    </xf>
    <xf numFmtId="0" fontId="0" fillId="39" borderId="22" xfId="44" applyFill="1" applyBorder="1" applyAlignment="1" applyProtection="1">
      <alignment horizontal="right"/>
      <protection/>
    </xf>
    <xf numFmtId="2" fontId="2" fillId="40" borderId="51" xfId="44" applyNumberFormat="1" applyFont="1" applyFill="1" applyBorder="1" applyAlignment="1" applyProtection="1">
      <alignment horizontal="center"/>
      <protection/>
    </xf>
    <xf numFmtId="0" fontId="3" fillId="39" borderId="0" xfId="44" applyFont="1" applyFill="1" applyAlignment="1" applyProtection="1">
      <alignment horizontal="center"/>
      <protection/>
    </xf>
    <xf numFmtId="0" fontId="3" fillId="39" borderId="0" xfId="44" applyFont="1" applyFill="1" applyProtection="1">
      <alignment/>
      <protection/>
    </xf>
    <xf numFmtId="0" fontId="3" fillId="39" borderId="0" xfId="44" applyFont="1" applyFill="1" applyAlignment="1" applyProtection="1">
      <alignment horizontal="right"/>
      <protection/>
    </xf>
    <xf numFmtId="0" fontId="3" fillId="39" borderId="0" xfId="44" applyFont="1" applyFill="1" applyBorder="1" applyProtection="1">
      <alignment/>
      <protection/>
    </xf>
    <xf numFmtId="2" fontId="16" fillId="39" borderId="0" xfId="44" applyNumberFormat="1" applyFont="1" applyFill="1" applyAlignment="1" applyProtection="1">
      <alignment horizontal="center"/>
      <protection/>
    </xf>
    <xf numFmtId="1" fontId="3" fillId="39" borderId="62" xfId="44" applyNumberFormat="1" applyFont="1" applyFill="1" applyBorder="1" applyAlignment="1" applyProtection="1">
      <alignment horizontal="center"/>
      <protection/>
    </xf>
    <xf numFmtId="1" fontId="3" fillId="39" borderId="63" xfId="44" applyNumberFormat="1" applyFont="1" applyFill="1" applyBorder="1" applyAlignment="1" applyProtection="1">
      <alignment horizontal="center"/>
      <protection/>
    </xf>
    <xf numFmtId="1" fontId="3" fillId="39" borderId="64" xfId="44" applyNumberFormat="1" applyFont="1" applyFill="1" applyBorder="1" applyAlignment="1" applyProtection="1">
      <alignment horizontal="center"/>
      <protection/>
    </xf>
    <xf numFmtId="0" fontId="38" fillId="0" borderId="0" xfId="44" applyFont="1" applyFill="1" applyProtection="1">
      <alignment/>
      <protection/>
    </xf>
    <xf numFmtId="1" fontId="14" fillId="39" borderId="22" xfId="44" applyNumberFormat="1" applyFont="1" applyFill="1" applyBorder="1" applyAlignment="1" applyProtection="1">
      <alignment horizontal="center"/>
      <protection/>
    </xf>
    <xf numFmtId="1" fontId="55" fillId="39" borderId="0" xfId="44" applyNumberFormat="1" applyFont="1" applyFill="1" applyAlignment="1" applyProtection="1">
      <alignment horizontal="center"/>
      <protection/>
    </xf>
    <xf numFmtId="1" fontId="56" fillId="39" borderId="0" xfId="44" applyNumberFormat="1" applyFont="1" applyFill="1" applyAlignment="1" applyProtection="1">
      <alignment horizontal="center" vertical="center" wrapText="1"/>
      <protection/>
    </xf>
    <xf numFmtId="1" fontId="56" fillId="39" borderId="11" xfId="44" applyNumberFormat="1" applyFont="1" applyFill="1" applyBorder="1" applyAlignment="1" applyProtection="1">
      <alignment horizontal="center" vertical="center" wrapText="1"/>
      <protection/>
    </xf>
    <xf numFmtId="0" fontId="0" fillId="39" borderId="0" xfId="44" applyFill="1" applyAlignment="1" applyProtection="1">
      <alignment vertical="center"/>
      <protection/>
    </xf>
    <xf numFmtId="0" fontId="5" fillId="39" borderId="0" xfId="44" applyFont="1" applyFill="1" applyAlignment="1" applyProtection="1">
      <alignment horizontal="center" vertical="center" wrapText="1"/>
      <protection/>
    </xf>
    <xf numFmtId="1" fontId="8" fillId="39" borderId="25" xfId="44" applyNumberFormat="1" applyFont="1" applyFill="1" applyBorder="1" applyAlignment="1" applyProtection="1">
      <alignment horizontal="center" vertical="center" wrapText="1"/>
      <protection/>
    </xf>
    <xf numFmtId="1" fontId="8" fillId="39" borderId="26" xfId="44" applyNumberFormat="1" applyFont="1" applyFill="1" applyBorder="1" applyAlignment="1" applyProtection="1">
      <alignment horizontal="center" vertical="center" wrapText="1"/>
      <protection/>
    </xf>
    <xf numFmtId="1" fontId="8" fillId="39" borderId="65" xfId="44" applyNumberFormat="1" applyFont="1" applyFill="1" applyBorder="1" applyAlignment="1" applyProtection="1">
      <alignment horizontal="center" vertical="center" wrapText="1"/>
      <protection/>
    </xf>
    <xf numFmtId="0" fontId="17" fillId="39" borderId="0" xfId="44" applyFont="1" applyFill="1" applyBorder="1" applyAlignment="1" applyProtection="1">
      <alignment horizontal="center" vertical="center"/>
      <protection/>
    </xf>
    <xf numFmtId="0" fontId="0" fillId="39" borderId="0" xfId="0" applyFill="1" applyAlignment="1">
      <alignment/>
    </xf>
    <xf numFmtId="0" fontId="0" fillId="38" borderId="0" xfId="0" applyFill="1" applyAlignment="1" applyProtection="1">
      <alignment horizontal="center"/>
      <protection/>
    </xf>
    <xf numFmtId="0" fontId="0" fillId="38" borderId="0" xfId="0" applyFill="1" applyAlignment="1" applyProtection="1">
      <alignment/>
      <protection/>
    </xf>
    <xf numFmtId="0" fontId="19" fillId="38" borderId="0" xfId="0" applyFont="1" applyFill="1" applyAlignment="1" applyProtection="1">
      <alignment/>
      <protection/>
    </xf>
    <xf numFmtId="0" fontId="0" fillId="0" borderId="10" xfId="44" applyBorder="1" applyAlignment="1" applyProtection="1">
      <alignment horizontal="center" vertical="center"/>
      <protection locked="0"/>
    </xf>
    <xf numFmtId="0" fontId="14" fillId="39" borderId="20" xfId="44" applyFont="1" applyFill="1" applyBorder="1" applyAlignment="1" applyProtection="1">
      <alignment horizontal="right"/>
      <protection/>
    </xf>
    <xf numFmtId="0" fontId="14" fillId="39" borderId="10" xfId="44" applyFont="1" applyFill="1" applyBorder="1" applyAlignment="1" applyProtection="1">
      <alignment horizontal="right"/>
      <protection/>
    </xf>
    <xf numFmtId="0" fontId="9" fillId="36" borderId="66" xfId="44" applyFont="1" applyFill="1" applyBorder="1" applyAlignment="1" applyProtection="1">
      <alignment horizontal="center" vertical="center" wrapText="1"/>
      <protection/>
    </xf>
    <xf numFmtId="0" fontId="9" fillId="39" borderId="67" xfId="44" applyFont="1" applyFill="1" applyBorder="1" applyAlignment="1" applyProtection="1">
      <alignment horizontal="center" vertical="center" wrapText="1"/>
      <protection/>
    </xf>
    <xf numFmtId="0" fontId="9" fillId="39" borderId="68" xfId="44" applyFont="1" applyFill="1" applyBorder="1" applyAlignment="1" applyProtection="1">
      <alignment horizontal="center" vertical="center" wrapText="1"/>
      <protection/>
    </xf>
    <xf numFmtId="0" fontId="7" fillId="39" borderId="0" xfId="44" applyFont="1" applyFill="1" applyAlignment="1" applyProtection="1">
      <alignment horizontal="center" vertical="center"/>
      <protection/>
    </xf>
    <xf numFmtId="2" fontId="8" fillId="39" borderId="67" xfId="44" applyNumberFormat="1" applyFont="1" applyFill="1" applyBorder="1" applyAlignment="1" applyProtection="1">
      <alignment horizontal="center" vertical="center" wrapText="1"/>
      <protection/>
    </xf>
    <xf numFmtId="2" fontId="8" fillId="39" borderId="69" xfId="44" applyNumberFormat="1" applyFont="1" applyFill="1" applyBorder="1" applyAlignment="1" applyProtection="1">
      <alignment horizontal="center" vertical="center" wrapText="1"/>
      <protection/>
    </xf>
    <xf numFmtId="1" fontId="8" fillId="39" borderId="70" xfId="44" applyNumberFormat="1" applyFont="1" applyFill="1" applyBorder="1" applyAlignment="1" applyProtection="1">
      <alignment horizontal="center" vertical="center" wrapText="1"/>
      <protection/>
    </xf>
    <xf numFmtId="1" fontId="8" fillId="39" borderId="71" xfId="44" applyNumberFormat="1" applyFont="1" applyFill="1" applyBorder="1" applyAlignment="1" applyProtection="1">
      <alignment horizontal="center" vertical="center" wrapText="1"/>
      <protection/>
    </xf>
    <xf numFmtId="1" fontId="8" fillId="39" borderId="72" xfId="44" applyNumberFormat="1" applyFont="1" applyFill="1" applyBorder="1" applyAlignment="1" applyProtection="1">
      <alignment horizontal="center" vertical="center" wrapText="1"/>
      <protection/>
    </xf>
    <xf numFmtId="0" fontId="9" fillId="36" borderId="73" xfId="44" applyFont="1" applyFill="1" applyBorder="1" applyAlignment="1" applyProtection="1">
      <alignment horizontal="center" vertical="center" wrapText="1"/>
      <protection/>
    </xf>
    <xf numFmtId="0" fontId="9" fillId="36" borderId="74" xfId="44" applyFont="1" applyFill="1" applyBorder="1" applyAlignment="1" applyProtection="1">
      <alignment horizontal="center" vertical="center" wrapText="1"/>
      <protection/>
    </xf>
    <xf numFmtId="0" fontId="20" fillId="39" borderId="75" xfId="44" applyFont="1" applyFill="1" applyBorder="1" applyAlignment="1" applyProtection="1">
      <alignment horizontal="center"/>
      <protection/>
    </xf>
    <xf numFmtId="0" fontId="20" fillId="39" borderId="76" xfId="44" applyFont="1" applyFill="1" applyBorder="1" applyAlignment="1" applyProtection="1">
      <alignment horizontal="center"/>
      <protection/>
    </xf>
    <xf numFmtId="0" fontId="20" fillId="39" borderId="77" xfId="44" applyFont="1" applyFill="1" applyBorder="1" applyAlignment="1" applyProtection="1">
      <alignment horizontal="center"/>
      <protection/>
    </xf>
    <xf numFmtId="0" fontId="0" fillId="39" borderId="0" xfId="44" applyFont="1" applyFill="1" applyBorder="1" applyAlignment="1" applyProtection="1">
      <alignment horizontal="center" vertical="center" wrapText="1"/>
      <protection/>
    </xf>
    <xf numFmtId="0" fontId="2" fillId="39" borderId="0" xfId="44" applyFont="1" applyFill="1" applyBorder="1" applyAlignment="1" applyProtection="1">
      <alignment horizontal="center" vertic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436">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color theme="0"/>
      </font>
      <fill>
        <patternFill>
          <bgColor theme="1"/>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indexed="57"/>
      </font>
      <fill>
        <patternFill patternType="solid">
          <fgColor indexed="21"/>
          <bgColor indexed="57"/>
        </patternFill>
      </fill>
    </dxf>
    <dxf>
      <font>
        <b val="0"/>
        <sz val="11"/>
        <color indexed="50"/>
      </font>
      <fill>
        <patternFill patternType="solid">
          <fgColor indexed="22"/>
          <bgColor indexed="50"/>
        </patternFill>
      </fill>
    </dxf>
    <dxf>
      <font>
        <b val="0"/>
        <sz val="11"/>
        <color indexed="51"/>
      </font>
      <fill>
        <patternFill patternType="solid">
          <fgColor indexed="52"/>
          <bgColor indexed="51"/>
        </patternFill>
      </fill>
    </dxf>
    <dxf>
      <font>
        <b val="0"/>
        <sz val="11"/>
        <color indexed="16"/>
      </font>
      <fill>
        <patternFill patternType="solid">
          <fgColor indexed="10"/>
          <bgColor indexed="16"/>
        </patternFill>
      </fill>
    </dxf>
    <dxf>
      <font>
        <b/>
        <i val="0"/>
        <strike val="0"/>
        <sz val="11"/>
        <color indexed="9"/>
      </font>
      <fill>
        <patternFill patternType="solid">
          <fgColor indexed="16"/>
          <bgColor indexed="10"/>
        </patternFill>
      </fill>
    </dxf>
    <dxf>
      <font>
        <b/>
        <i val="0"/>
        <sz val="11"/>
        <color indexed="8"/>
      </font>
      <fill>
        <patternFill patternType="solid">
          <fgColor indexed="52"/>
          <bgColor indexed="51"/>
        </patternFill>
      </fill>
    </dxf>
    <dxf>
      <font>
        <b val="0"/>
        <sz val="11"/>
        <color indexed="57"/>
      </font>
      <fill>
        <patternFill patternType="solid">
          <fgColor indexed="22"/>
          <bgColor indexed="50"/>
        </patternFill>
      </fill>
    </dxf>
    <dxf>
      <font>
        <b val="0"/>
        <sz val="11"/>
        <color indexed="63"/>
      </font>
      <fill>
        <patternFill patternType="solid">
          <fgColor indexed="52"/>
          <bgColor indexed="51"/>
        </patternFill>
      </fill>
    </dxf>
    <dxf>
      <font>
        <b val="0"/>
        <sz val="11"/>
        <color indexed="54"/>
      </font>
      <fill>
        <patternFill patternType="solid">
          <fgColor indexed="22"/>
          <bgColor indexed="50"/>
        </patternFill>
      </fill>
    </dxf>
    <dxf>
      <font>
        <b val="0"/>
        <sz val="11"/>
        <color indexed="26"/>
      </font>
      <fill>
        <patternFill patternType="solid">
          <fgColor indexed="21"/>
          <bgColor indexed="57"/>
        </patternFill>
      </fill>
    </dxf>
    <dxf>
      <font>
        <b val="0"/>
        <sz val="11"/>
        <color rgb="FFF2F2F2"/>
      </font>
      <fill>
        <patternFill patternType="solid">
          <fgColor rgb="FF008080"/>
          <bgColor rgb="FF00B050"/>
        </patternFill>
      </fill>
      <border/>
    </dxf>
    <dxf>
      <font>
        <b val="0"/>
        <sz val="11"/>
        <color rgb="FF595959"/>
      </font>
      <fill>
        <patternFill patternType="solid">
          <fgColor rgb="FFC0C0C0"/>
          <bgColor rgb="FF92D050"/>
        </patternFill>
      </fill>
      <border/>
    </dxf>
    <dxf>
      <font>
        <b val="0"/>
        <sz val="11"/>
        <color rgb="FF404040"/>
      </font>
      <fill>
        <patternFill patternType="solid">
          <fgColor rgb="FFFF9900"/>
          <bgColor rgb="FFFFC000"/>
        </patternFill>
      </fill>
      <border/>
    </dxf>
    <dxf>
      <font>
        <b val="0"/>
        <sz val="11"/>
        <color rgb="FFD9D9D9"/>
      </font>
      <fill>
        <patternFill patternType="solid">
          <fgColor rgb="FFFF0000"/>
          <bgColor rgb="FFC00000"/>
        </patternFill>
      </fill>
      <border/>
    </dxf>
    <dxf>
      <font>
        <b val="0"/>
        <sz val="11"/>
        <color rgb="FF00B050"/>
      </font>
      <fill>
        <patternFill patternType="solid">
          <fgColor rgb="FFC0C0C0"/>
          <bgColor rgb="FF92D050"/>
        </patternFill>
      </fill>
      <border/>
    </dxf>
    <dxf>
      <font>
        <b/>
        <i val="0"/>
        <sz val="11"/>
        <color rgb="FF000000"/>
      </font>
      <fill>
        <patternFill patternType="solid">
          <fgColor rgb="FFFF9900"/>
          <bgColor rgb="FFFFC000"/>
        </patternFill>
      </fill>
      <border/>
    </dxf>
    <dxf>
      <font>
        <b/>
        <i val="0"/>
        <strike val="0"/>
        <sz val="11"/>
        <color rgb="FFFFFFFF"/>
      </font>
      <fill>
        <patternFill patternType="solid">
          <fgColor rgb="FFC00000"/>
          <bgColor rgb="FFFF0000"/>
        </patternFill>
      </fill>
      <border/>
    </dxf>
    <dxf>
      <font>
        <b val="0"/>
        <sz val="11"/>
        <color rgb="FFC00000"/>
      </font>
      <fill>
        <patternFill patternType="solid">
          <fgColor rgb="FFFF0000"/>
          <bgColor rgb="FFC00000"/>
        </patternFill>
      </fill>
      <border/>
    </dxf>
    <dxf>
      <font>
        <b val="0"/>
        <sz val="11"/>
        <color rgb="FFFFC000"/>
      </font>
      <fill>
        <patternFill patternType="solid">
          <fgColor rgb="FFFF9900"/>
          <bgColor rgb="FFFFC000"/>
        </patternFill>
      </fill>
      <border/>
    </dxf>
    <dxf>
      <font>
        <b val="0"/>
        <sz val="11"/>
        <color rgb="FF92D050"/>
      </font>
      <fill>
        <patternFill patternType="solid">
          <fgColor rgb="FFC0C0C0"/>
          <bgColor rgb="FF92D050"/>
        </patternFill>
      </fill>
      <border/>
    </dxf>
    <dxf>
      <font>
        <b val="0"/>
        <sz val="11"/>
        <color rgb="FF00B050"/>
      </font>
      <fill>
        <patternFill patternType="solid">
          <fgColor rgb="FF008080"/>
          <bgColor rgb="FF00B050"/>
        </patternFill>
      </fill>
      <border/>
    </dxf>
    <dxf>
      <font>
        <b val="0"/>
        <sz val="11"/>
        <color rgb="FF000000"/>
      </font>
      <fill>
        <patternFill patternType="solid">
          <fgColor rgb="FF008080"/>
          <bgColor rgb="FF00B050"/>
        </patternFill>
      </fill>
      <border/>
    </dxf>
    <dxf>
      <font>
        <b val="0"/>
        <sz val="11"/>
        <color rgb="FF000000"/>
      </font>
      <fill>
        <patternFill patternType="solid">
          <fgColor rgb="FFC0C0C0"/>
          <bgColor rgb="FF92D050"/>
        </patternFill>
      </fill>
      <border/>
    </dxf>
    <dxf>
      <font>
        <b val="0"/>
        <sz val="11"/>
        <color rgb="FF000000"/>
      </font>
      <fill>
        <patternFill patternType="solid">
          <fgColor rgb="FFFF9900"/>
          <bgColor rgb="FFFFC000"/>
        </patternFill>
      </fill>
      <border/>
    </dxf>
    <dxf>
      <font>
        <b val="0"/>
        <sz val="11"/>
        <color rgb="FF000000"/>
      </font>
      <fill>
        <patternFill patternType="solid">
          <fgColor rgb="FFFF0000"/>
          <bgColor rgb="FFC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6666FF"/>
      <rgbColor rgb="0033CCCC"/>
      <rgbColor rgb="0092D050"/>
      <rgbColor rgb="00FFC000"/>
      <rgbColor rgb="00FF9900"/>
      <rgbColor rgb="00FF6600"/>
      <rgbColor rgb="00595959"/>
      <rgbColor rgb="00969696"/>
      <rgbColor rgb="00003366"/>
      <rgbColor rgb="0000B050"/>
      <rgbColor rgb="00003300"/>
      <rgbColor rgb="00333300"/>
      <rgbColor rgb="00993300"/>
      <rgbColor rgb="00993366"/>
      <rgbColor rgb="00333399"/>
      <rgbColor rgb="0040404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76200</xdr:rowOff>
    </xdr:from>
    <xdr:to>
      <xdr:col>1</xdr:col>
      <xdr:colOff>1476375</xdr:colOff>
      <xdr:row>5</xdr:row>
      <xdr:rowOff>85725</xdr:rowOff>
    </xdr:to>
    <xdr:pic>
      <xdr:nvPicPr>
        <xdr:cNvPr id="1" name="Picture 1" descr="http://www.lille.snes.edu/IMG/rubon0.png"/>
        <xdr:cNvPicPr preferRelativeResize="1">
          <a:picLocks noChangeAspect="1"/>
        </xdr:cNvPicPr>
      </xdr:nvPicPr>
      <xdr:blipFill>
        <a:blip r:embed="rId1"/>
        <a:stretch>
          <a:fillRect/>
        </a:stretch>
      </xdr:blipFill>
      <xdr:spPr>
        <a:xfrm>
          <a:off x="38100" y="990600"/>
          <a:ext cx="18097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N38"/>
  <sheetViews>
    <sheetView zoomScale="90" zoomScaleNormal="90" zoomScalePageLayoutView="0" workbookViewId="0" topLeftCell="A1">
      <selection activeCell="E2" sqref="E2"/>
    </sheetView>
  </sheetViews>
  <sheetFormatPr defaultColWidth="11.57421875" defaultRowHeight="15"/>
  <cols>
    <col min="1" max="1" width="7.00390625" style="33" customWidth="1"/>
    <col min="2" max="2" width="13.57421875" style="34" customWidth="1"/>
    <col min="3" max="3" width="11.8515625" style="34" customWidth="1"/>
    <col min="4" max="13" width="11.57421875" style="34" customWidth="1"/>
    <col min="14" max="14" width="15.140625" style="33" customWidth="1"/>
    <col min="15" max="16384" width="11.57421875" style="34" customWidth="1"/>
  </cols>
  <sheetData>
    <row r="1" spans="1:14" s="54" customFormat="1" ht="38.25" customHeight="1" thickBot="1">
      <c r="A1" s="51" t="s">
        <v>73</v>
      </c>
      <c r="B1" s="52" t="s">
        <v>0</v>
      </c>
      <c r="C1" s="52" t="s">
        <v>1</v>
      </c>
      <c r="D1" s="52" t="s">
        <v>2</v>
      </c>
      <c r="E1" s="52" t="s">
        <v>3</v>
      </c>
      <c r="F1" s="52" t="s">
        <v>4</v>
      </c>
      <c r="G1" s="52" t="s">
        <v>5</v>
      </c>
      <c r="H1" s="52" t="s">
        <v>6</v>
      </c>
      <c r="I1" s="52" t="s">
        <v>7</v>
      </c>
      <c r="J1" s="52" t="s">
        <v>8</v>
      </c>
      <c r="K1" s="52" t="s">
        <v>9</v>
      </c>
      <c r="L1" s="52" t="s">
        <v>10</v>
      </c>
      <c r="M1" s="53" t="s">
        <v>11</v>
      </c>
      <c r="N1" s="47" t="s">
        <v>135</v>
      </c>
    </row>
    <row r="2" spans="1:14" ht="15">
      <c r="A2" s="41">
        <v>1</v>
      </c>
      <c r="B2" s="42" t="s">
        <v>74</v>
      </c>
      <c r="C2" s="42" t="s">
        <v>103</v>
      </c>
      <c r="D2" s="42" t="s">
        <v>12</v>
      </c>
      <c r="E2" s="43"/>
      <c r="F2" s="42" t="s">
        <v>13</v>
      </c>
      <c r="G2" s="42" t="s">
        <v>14</v>
      </c>
      <c r="H2" s="42" t="s">
        <v>15</v>
      </c>
      <c r="I2" s="42" t="s">
        <v>16</v>
      </c>
      <c r="J2" s="42"/>
      <c r="K2" s="42"/>
      <c r="L2" s="42" t="s">
        <v>17</v>
      </c>
      <c r="M2" s="44"/>
      <c r="N2" s="48">
        <f>Consultation!E7</f>
        <v>0</v>
      </c>
    </row>
    <row r="3" spans="1:14" ht="15">
      <c r="A3" s="38">
        <v>2</v>
      </c>
      <c r="B3" s="35" t="s">
        <v>75</v>
      </c>
      <c r="C3" s="35" t="s">
        <v>104</v>
      </c>
      <c r="D3" s="35" t="s">
        <v>12</v>
      </c>
      <c r="E3" s="36"/>
      <c r="F3" s="35" t="s">
        <v>13</v>
      </c>
      <c r="G3" s="35" t="s">
        <v>14</v>
      </c>
      <c r="H3" s="35" t="s">
        <v>15</v>
      </c>
      <c r="I3" s="35" t="s">
        <v>16</v>
      </c>
      <c r="J3" s="35" t="s">
        <v>18</v>
      </c>
      <c r="K3" s="35"/>
      <c r="L3" s="35" t="s">
        <v>19</v>
      </c>
      <c r="M3" s="45"/>
      <c r="N3" s="49">
        <f>Consultation!E28</f>
        <v>0</v>
      </c>
    </row>
    <row r="4" spans="1:14" ht="15">
      <c r="A4" s="38">
        <v>3</v>
      </c>
      <c r="B4" s="35" t="s">
        <v>76</v>
      </c>
      <c r="C4" s="35" t="s">
        <v>105</v>
      </c>
      <c r="D4" s="35" t="s">
        <v>20</v>
      </c>
      <c r="E4" s="36"/>
      <c r="F4" s="35" t="s">
        <v>13</v>
      </c>
      <c r="G4" s="35" t="s">
        <v>14</v>
      </c>
      <c r="H4" s="35" t="s">
        <v>15</v>
      </c>
      <c r="I4" s="35" t="s">
        <v>21</v>
      </c>
      <c r="J4" s="35" t="s">
        <v>22</v>
      </c>
      <c r="K4" s="35" t="s">
        <v>18</v>
      </c>
      <c r="L4" s="35" t="s">
        <v>23</v>
      </c>
      <c r="M4" s="45"/>
      <c r="N4" s="49">
        <f>Consultation!E48</f>
        <v>0</v>
      </c>
    </row>
    <row r="5" spans="1:14" ht="15">
      <c r="A5" s="38">
        <v>4</v>
      </c>
      <c r="B5" s="35" t="s">
        <v>77</v>
      </c>
      <c r="C5" s="35" t="s">
        <v>106</v>
      </c>
      <c r="D5" s="35" t="s">
        <v>20</v>
      </c>
      <c r="E5" s="36"/>
      <c r="F5" s="35" t="s">
        <v>13</v>
      </c>
      <c r="G5" s="35" t="s">
        <v>14</v>
      </c>
      <c r="H5" s="35" t="s">
        <v>15</v>
      </c>
      <c r="I5" s="35" t="s">
        <v>16</v>
      </c>
      <c r="J5" s="35" t="s">
        <v>22</v>
      </c>
      <c r="K5" s="35"/>
      <c r="L5" s="35" t="s">
        <v>23</v>
      </c>
      <c r="M5" s="45"/>
      <c r="N5" s="49">
        <f>Consultation!E68</f>
        <v>0</v>
      </c>
    </row>
    <row r="6" spans="1:14" ht="15">
      <c r="A6" s="38">
        <v>5</v>
      </c>
      <c r="B6" s="35" t="s">
        <v>78</v>
      </c>
      <c r="C6" s="35" t="s">
        <v>107</v>
      </c>
      <c r="D6" s="35" t="s">
        <v>12</v>
      </c>
      <c r="E6" s="36"/>
      <c r="F6" s="35" t="s">
        <v>13</v>
      </c>
      <c r="G6" s="35" t="s">
        <v>14</v>
      </c>
      <c r="H6" s="35" t="s">
        <v>15</v>
      </c>
      <c r="I6" s="35" t="s">
        <v>16</v>
      </c>
      <c r="J6" s="35" t="s">
        <v>22</v>
      </c>
      <c r="K6" s="35" t="s">
        <v>24</v>
      </c>
      <c r="L6" s="35" t="s">
        <v>25</v>
      </c>
      <c r="M6" s="45"/>
      <c r="N6" s="49">
        <f>Consultation!E88</f>
        <v>0</v>
      </c>
    </row>
    <row r="7" spans="1:14" ht="15">
      <c r="A7" s="38">
        <v>6</v>
      </c>
      <c r="B7" s="35" t="s">
        <v>79</v>
      </c>
      <c r="C7" s="35" t="s">
        <v>108</v>
      </c>
      <c r="D7" s="35" t="s">
        <v>20</v>
      </c>
      <c r="E7" s="36"/>
      <c r="F7" s="35" t="s">
        <v>13</v>
      </c>
      <c r="G7" s="35" t="s">
        <v>26</v>
      </c>
      <c r="H7" s="35" t="s">
        <v>15</v>
      </c>
      <c r="I7" s="35" t="s">
        <v>16</v>
      </c>
      <c r="J7" s="35"/>
      <c r="K7" s="35"/>
      <c r="L7" s="35" t="s">
        <v>27</v>
      </c>
      <c r="M7" s="45"/>
      <c r="N7" s="49">
        <f>Consultation!E108</f>
        <v>0</v>
      </c>
    </row>
    <row r="8" spans="1:14" ht="15">
      <c r="A8" s="38">
        <v>7</v>
      </c>
      <c r="B8" s="35" t="s">
        <v>80</v>
      </c>
      <c r="C8" s="35" t="s">
        <v>109</v>
      </c>
      <c r="D8" s="35" t="s">
        <v>12</v>
      </c>
      <c r="E8" s="36"/>
      <c r="F8" s="35" t="s">
        <v>13</v>
      </c>
      <c r="G8" s="35" t="s">
        <v>14</v>
      </c>
      <c r="H8" s="35" t="s">
        <v>15</v>
      </c>
      <c r="I8" s="35" t="s">
        <v>16</v>
      </c>
      <c r="J8" s="35"/>
      <c r="K8" s="35"/>
      <c r="L8" s="35" t="s">
        <v>28</v>
      </c>
      <c r="M8" s="45"/>
      <c r="N8" s="49">
        <f>Consultation!E128</f>
        <v>0</v>
      </c>
    </row>
    <row r="9" spans="1:14" ht="15">
      <c r="A9" s="38">
        <v>8</v>
      </c>
      <c r="B9" s="35" t="s">
        <v>81</v>
      </c>
      <c r="C9" s="35" t="s">
        <v>110</v>
      </c>
      <c r="D9" s="35" t="s">
        <v>12</v>
      </c>
      <c r="E9" s="36"/>
      <c r="F9" s="35" t="s">
        <v>13</v>
      </c>
      <c r="G9" s="35" t="s">
        <v>14</v>
      </c>
      <c r="H9" s="35" t="s">
        <v>15</v>
      </c>
      <c r="I9" s="35" t="s">
        <v>16</v>
      </c>
      <c r="J9" s="35"/>
      <c r="K9" s="35"/>
      <c r="L9" s="35" t="s">
        <v>29</v>
      </c>
      <c r="M9" s="45"/>
      <c r="N9" s="49">
        <f>Consultation!E148</f>
        <v>0</v>
      </c>
    </row>
    <row r="10" spans="1:14" ht="15">
      <c r="A10" s="38">
        <v>9</v>
      </c>
      <c r="B10" s="35" t="s">
        <v>82</v>
      </c>
      <c r="C10" s="35" t="s">
        <v>111</v>
      </c>
      <c r="D10" s="35" t="s">
        <v>20</v>
      </c>
      <c r="E10" s="36"/>
      <c r="F10" s="35" t="s">
        <v>13</v>
      </c>
      <c r="G10" s="35" t="s">
        <v>14</v>
      </c>
      <c r="H10" s="35" t="s">
        <v>15</v>
      </c>
      <c r="I10" s="35" t="s">
        <v>16</v>
      </c>
      <c r="J10" s="35"/>
      <c r="K10" s="35"/>
      <c r="L10" s="35" t="s">
        <v>25</v>
      </c>
      <c r="M10" s="45"/>
      <c r="N10" s="49">
        <f>Consultation!E168</f>
        <v>0</v>
      </c>
    </row>
    <row r="11" spans="1:14" ht="15">
      <c r="A11" s="38">
        <v>10</v>
      </c>
      <c r="B11" s="35" t="s">
        <v>83</v>
      </c>
      <c r="C11" s="35" t="s">
        <v>112</v>
      </c>
      <c r="D11" s="35" t="s">
        <v>20</v>
      </c>
      <c r="E11" s="36"/>
      <c r="F11" s="35" t="s">
        <v>13</v>
      </c>
      <c r="G11" s="35" t="s">
        <v>14</v>
      </c>
      <c r="H11" s="35" t="s">
        <v>15</v>
      </c>
      <c r="I11" s="35" t="s">
        <v>16</v>
      </c>
      <c r="J11" s="35" t="s">
        <v>18</v>
      </c>
      <c r="K11" s="35"/>
      <c r="L11" s="35" t="s">
        <v>19</v>
      </c>
      <c r="M11" s="45"/>
      <c r="N11" s="49">
        <f>Consultation!E188</f>
        <v>0</v>
      </c>
    </row>
    <row r="12" spans="1:14" ht="15">
      <c r="A12" s="38">
        <v>11</v>
      </c>
      <c r="B12" s="35" t="s">
        <v>84</v>
      </c>
      <c r="C12" s="35" t="s">
        <v>113</v>
      </c>
      <c r="D12" s="35" t="s">
        <v>12</v>
      </c>
      <c r="E12" s="36"/>
      <c r="F12" s="35" t="s">
        <v>13</v>
      </c>
      <c r="G12" s="35"/>
      <c r="H12" s="35" t="s">
        <v>15</v>
      </c>
      <c r="I12" s="35" t="s">
        <v>21</v>
      </c>
      <c r="J12" s="35"/>
      <c r="K12" s="35"/>
      <c r="L12" s="35"/>
      <c r="M12" s="45"/>
      <c r="N12" s="49">
        <f>Consultation!E208</f>
        <v>0</v>
      </c>
    </row>
    <row r="13" spans="1:14" ht="15">
      <c r="A13" s="38">
        <v>12</v>
      </c>
      <c r="B13" s="35" t="s">
        <v>85</v>
      </c>
      <c r="C13" s="35" t="s">
        <v>114</v>
      </c>
      <c r="D13" s="35" t="s">
        <v>12</v>
      </c>
      <c r="E13" s="36"/>
      <c r="F13" s="35" t="s">
        <v>13</v>
      </c>
      <c r="G13" s="35" t="s">
        <v>14</v>
      </c>
      <c r="H13" s="35" t="s">
        <v>15</v>
      </c>
      <c r="I13" s="35" t="s">
        <v>16</v>
      </c>
      <c r="J13" s="35" t="s">
        <v>24</v>
      </c>
      <c r="K13" s="35"/>
      <c r="L13" s="35" t="s">
        <v>25</v>
      </c>
      <c r="M13" s="45"/>
      <c r="N13" s="49">
        <f>Consultation!E228</f>
        <v>0</v>
      </c>
    </row>
    <row r="14" spans="1:14" ht="15">
      <c r="A14" s="38">
        <v>13</v>
      </c>
      <c r="B14" s="35" t="s">
        <v>86</v>
      </c>
      <c r="C14" s="35" t="s">
        <v>115</v>
      </c>
      <c r="D14" s="35" t="s">
        <v>20</v>
      </c>
      <c r="E14" s="36"/>
      <c r="F14" s="35" t="s">
        <v>13</v>
      </c>
      <c r="G14" s="35" t="s">
        <v>14</v>
      </c>
      <c r="H14" s="35" t="s">
        <v>15</v>
      </c>
      <c r="I14" s="35" t="s">
        <v>21</v>
      </c>
      <c r="J14" s="35"/>
      <c r="K14" s="35"/>
      <c r="L14" s="37">
        <v>0.16666666666666666</v>
      </c>
      <c r="M14" s="45"/>
      <c r="N14" s="49">
        <f>Consultation!E248</f>
        <v>0</v>
      </c>
    </row>
    <row r="15" spans="1:14" ht="15">
      <c r="A15" s="38">
        <v>14</v>
      </c>
      <c r="B15" s="35" t="s">
        <v>87</v>
      </c>
      <c r="C15" s="35" t="s">
        <v>116</v>
      </c>
      <c r="D15" s="35" t="s">
        <v>20</v>
      </c>
      <c r="E15" s="36"/>
      <c r="F15" s="35" t="s">
        <v>13</v>
      </c>
      <c r="G15" s="35" t="s">
        <v>14</v>
      </c>
      <c r="H15" s="35" t="s">
        <v>15</v>
      </c>
      <c r="I15" s="35" t="s">
        <v>16</v>
      </c>
      <c r="J15" s="35"/>
      <c r="K15" s="35"/>
      <c r="L15" s="35" t="s">
        <v>30</v>
      </c>
      <c r="M15" s="45" t="s">
        <v>31</v>
      </c>
      <c r="N15" s="49">
        <f>Consultation!E268</f>
        <v>0</v>
      </c>
    </row>
    <row r="16" spans="1:14" ht="15">
      <c r="A16" s="38">
        <v>15</v>
      </c>
      <c r="B16" s="35" t="s">
        <v>88</v>
      </c>
      <c r="C16" s="35" t="s">
        <v>117</v>
      </c>
      <c r="D16" s="35" t="s">
        <v>12</v>
      </c>
      <c r="E16" s="36"/>
      <c r="F16" s="35" t="s">
        <v>13</v>
      </c>
      <c r="G16" s="35" t="s">
        <v>14</v>
      </c>
      <c r="H16" s="35" t="s">
        <v>15</v>
      </c>
      <c r="I16" s="35" t="s">
        <v>16</v>
      </c>
      <c r="J16" s="35" t="s">
        <v>32</v>
      </c>
      <c r="K16" s="35" t="s">
        <v>24</v>
      </c>
      <c r="L16" s="35" t="s">
        <v>19</v>
      </c>
      <c r="M16" s="45"/>
      <c r="N16" s="49">
        <f>Consultation!E288</f>
        <v>0</v>
      </c>
    </row>
    <row r="17" spans="1:14" ht="15">
      <c r="A17" s="38">
        <v>16</v>
      </c>
      <c r="B17" s="35" t="s">
        <v>89</v>
      </c>
      <c r="C17" s="35" t="s">
        <v>118</v>
      </c>
      <c r="D17" s="35" t="s">
        <v>20</v>
      </c>
      <c r="E17" s="36"/>
      <c r="F17" s="35" t="s">
        <v>13</v>
      </c>
      <c r="G17" s="35" t="s">
        <v>14</v>
      </c>
      <c r="H17" s="35" t="s">
        <v>15</v>
      </c>
      <c r="I17" s="35" t="s">
        <v>16</v>
      </c>
      <c r="J17" s="35"/>
      <c r="K17" s="35"/>
      <c r="L17" s="35" t="s">
        <v>33</v>
      </c>
      <c r="M17" s="45"/>
      <c r="N17" s="49">
        <f>Consultation!E308</f>
        <v>0</v>
      </c>
    </row>
    <row r="18" spans="1:14" ht="15">
      <c r="A18" s="38">
        <v>17</v>
      </c>
      <c r="B18" s="35" t="s">
        <v>90</v>
      </c>
      <c r="C18" s="35" t="s">
        <v>119</v>
      </c>
      <c r="D18" s="35" t="s">
        <v>12</v>
      </c>
      <c r="E18" s="36"/>
      <c r="F18" s="35" t="s">
        <v>13</v>
      </c>
      <c r="G18" s="35" t="s">
        <v>26</v>
      </c>
      <c r="H18" s="35" t="s">
        <v>15</v>
      </c>
      <c r="I18" s="35" t="s">
        <v>16</v>
      </c>
      <c r="J18" s="35"/>
      <c r="K18" s="35"/>
      <c r="L18" s="35" t="s">
        <v>23</v>
      </c>
      <c r="M18" s="45"/>
      <c r="N18" s="49">
        <f>Consultation!E328</f>
        <v>0</v>
      </c>
    </row>
    <row r="19" spans="1:14" ht="15">
      <c r="A19" s="38">
        <v>18</v>
      </c>
      <c r="B19" s="35" t="s">
        <v>91</v>
      </c>
      <c r="C19" s="35" t="s">
        <v>120</v>
      </c>
      <c r="D19" s="35" t="s">
        <v>12</v>
      </c>
      <c r="E19" s="36"/>
      <c r="F19" s="35" t="s">
        <v>13</v>
      </c>
      <c r="G19" s="35" t="s">
        <v>14</v>
      </c>
      <c r="H19" s="35" t="s">
        <v>15</v>
      </c>
      <c r="I19" s="35" t="s">
        <v>21</v>
      </c>
      <c r="J19" s="35" t="s">
        <v>22</v>
      </c>
      <c r="K19" s="35"/>
      <c r="L19" s="35" t="s">
        <v>23</v>
      </c>
      <c r="M19" s="45"/>
      <c r="N19" s="49">
        <f>Consultation!E348</f>
        <v>0</v>
      </c>
    </row>
    <row r="20" spans="1:14" ht="15">
      <c r="A20" s="38">
        <v>19</v>
      </c>
      <c r="B20" s="35" t="s">
        <v>92</v>
      </c>
      <c r="C20" s="35" t="s">
        <v>121</v>
      </c>
      <c r="D20" s="35" t="s">
        <v>12</v>
      </c>
      <c r="E20" s="36"/>
      <c r="F20" s="35" t="s">
        <v>13</v>
      </c>
      <c r="G20" s="35" t="s">
        <v>14</v>
      </c>
      <c r="H20" s="35" t="s">
        <v>15</v>
      </c>
      <c r="I20" s="35" t="s">
        <v>21</v>
      </c>
      <c r="J20" s="35" t="s">
        <v>32</v>
      </c>
      <c r="K20" s="35"/>
      <c r="L20" s="35" t="s">
        <v>23</v>
      </c>
      <c r="M20" s="45"/>
      <c r="N20" s="49">
        <f>Consultation!E368</f>
        <v>0</v>
      </c>
    </row>
    <row r="21" spans="1:14" ht="15">
      <c r="A21" s="38">
        <v>20</v>
      </c>
      <c r="B21" s="35" t="s">
        <v>93</v>
      </c>
      <c r="C21" s="35" t="s">
        <v>122</v>
      </c>
      <c r="D21" s="35" t="s">
        <v>12</v>
      </c>
      <c r="E21" s="36"/>
      <c r="F21" s="35" t="s">
        <v>13</v>
      </c>
      <c r="G21" s="35" t="s">
        <v>14</v>
      </c>
      <c r="H21" s="35" t="s">
        <v>15</v>
      </c>
      <c r="I21" s="35" t="s">
        <v>16</v>
      </c>
      <c r="J21" s="35"/>
      <c r="K21" s="35"/>
      <c r="L21" s="35" t="s">
        <v>17</v>
      </c>
      <c r="M21" s="45"/>
      <c r="N21" s="49">
        <f>Consultation!E388</f>
        <v>0</v>
      </c>
    </row>
    <row r="22" spans="1:14" ht="15">
      <c r="A22" s="38">
        <v>21</v>
      </c>
      <c r="B22" s="35" t="s">
        <v>94</v>
      </c>
      <c r="C22" s="35" t="s">
        <v>123</v>
      </c>
      <c r="D22" s="35" t="s">
        <v>12</v>
      </c>
      <c r="E22" s="36"/>
      <c r="F22" s="35" t="s">
        <v>13</v>
      </c>
      <c r="G22" s="35" t="s">
        <v>14</v>
      </c>
      <c r="H22" s="35" t="s">
        <v>15</v>
      </c>
      <c r="I22" s="35" t="s">
        <v>16</v>
      </c>
      <c r="J22" s="35"/>
      <c r="K22" s="35"/>
      <c r="L22" s="35" t="s">
        <v>27</v>
      </c>
      <c r="M22" s="45"/>
      <c r="N22" s="49">
        <f>Consultation!E408</f>
        <v>0</v>
      </c>
    </row>
    <row r="23" spans="1:14" ht="15">
      <c r="A23" s="38">
        <v>22</v>
      </c>
      <c r="B23" s="35" t="s">
        <v>95</v>
      </c>
      <c r="C23" s="35" t="s">
        <v>124</v>
      </c>
      <c r="D23" s="35" t="s">
        <v>20</v>
      </c>
      <c r="E23" s="36"/>
      <c r="F23" s="35" t="s">
        <v>13</v>
      </c>
      <c r="G23" s="35" t="s">
        <v>14</v>
      </c>
      <c r="H23" s="35" t="s">
        <v>15</v>
      </c>
      <c r="I23" s="35" t="s">
        <v>16</v>
      </c>
      <c r="J23" s="35" t="s">
        <v>22</v>
      </c>
      <c r="K23" s="35" t="s">
        <v>24</v>
      </c>
      <c r="L23" s="35" t="s">
        <v>23</v>
      </c>
      <c r="M23" s="45"/>
      <c r="N23" s="49">
        <f>Consultation!E428</f>
        <v>0</v>
      </c>
    </row>
    <row r="24" spans="1:14" ht="15">
      <c r="A24" s="38">
        <v>23</v>
      </c>
      <c r="B24" s="35" t="s">
        <v>96</v>
      </c>
      <c r="C24" s="35" t="s">
        <v>125</v>
      </c>
      <c r="D24" s="35" t="s">
        <v>12</v>
      </c>
      <c r="E24" s="36"/>
      <c r="F24" s="35" t="s">
        <v>13</v>
      </c>
      <c r="G24" s="35" t="s">
        <v>14</v>
      </c>
      <c r="H24" s="35" t="s">
        <v>15</v>
      </c>
      <c r="I24" s="35" t="s">
        <v>16</v>
      </c>
      <c r="J24" s="35"/>
      <c r="K24" s="35"/>
      <c r="L24" s="35" t="s">
        <v>17</v>
      </c>
      <c r="M24" s="45"/>
      <c r="N24" s="49">
        <f>Consultation!E448</f>
        <v>0</v>
      </c>
    </row>
    <row r="25" spans="1:14" ht="15">
      <c r="A25" s="38">
        <v>24</v>
      </c>
      <c r="B25" s="35" t="s">
        <v>97</v>
      </c>
      <c r="C25" s="35" t="s">
        <v>126</v>
      </c>
      <c r="D25" s="35" t="s">
        <v>20</v>
      </c>
      <c r="E25" s="36"/>
      <c r="F25" s="35" t="s">
        <v>13</v>
      </c>
      <c r="G25" s="35" t="s">
        <v>14</v>
      </c>
      <c r="H25" s="35" t="s">
        <v>15</v>
      </c>
      <c r="I25" s="35" t="s">
        <v>21</v>
      </c>
      <c r="J25" s="35" t="s">
        <v>18</v>
      </c>
      <c r="K25" s="35"/>
      <c r="L25" s="35" t="s">
        <v>23</v>
      </c>
      <c r="M25" s="45"/>
      <c r="N25" s="49">
        <f>Consultation!E468</f>
        <v>0</v>
      </c>
    </row>
    <row r="26" spans="1:14" ht="15">
      <c r="A26" s="38">
        <v>25</v>
      </c>
      <c r="B26" s="35" t="s">
        <v>98</v>
      </c>
      <c r="C26" s="35" t="s">
        <v>127</v>
      </c>
      <c r="D26" s="35" t="s">
        <v>20</v>
      </c>
      <c r="E26" s="36"/>
      <c r="F26" s="35" t="s">
        <v>13</v>
      </c>
      <c r="G26" s="35" t="s">
        <v>14</v>
      </c>
      <c r="H26" s="35" t="s">
        <v>15</v>
      </c>
      <c r="I26" s="35" t="s">
        <v>16</v>
      </c>
      <c r="J26" s="35"/>
      <c r="K26" s="35"/>
      <c r="L26" s="35" t="s">
        <v>17</v>
      </c>
      <c r="M26" s="45"/>
      <c r="N26" s="49">
        <f>Consultation!E488</f>
        <v>0</v>
      </c>
    </row>
    <row r="27" spans="1:14" ht="15">
      <c r="A27" s="38">
        <v>26</v>
      </c>
      <c r="B27" s="35" t="s">
        <v>99</v>
      </c>
      <c r="C27" s="35" t="s">
        <v>128</v>
      </c>
      <c r="D27" s="35" t="s">
        <v>20</v>
      </c>
      <c r="E27" s="36"/>
      <c r="F27" s="35" t="s">
        <v>13</v>
      </c>
      <c r="G27" s="35" t="s">
        <v>14</v>
      </c>
      <c r="H27" s="35" t="s">
        <v>15</v>
      </c>
      <c r="I27" s="35" t="s">
        <v>16</v>
      </c>
      <c r="J27" s="35" t="s">
        <v>32</v>
      </c>
      <c r="K27" s="35" t="s">
        <v>24</v>
      </c>
      <c r="L27" s="35" t="s">
        <v>19</v>
      </c>
      <c r="M27" s="45"/>
      <c r="N27" s="49">
        <f>Consultation!E508</f>
        <v>0</v>
      </c>
    </row>
    <row r="28" spans="1:14" ht="15">
      <c r="A28" s="38">
        <v>27</v>
      </c>
      <c r="B28" s="35" t="s">
        <v>100</v>
      </c>
      <c r="C28" s="35" t="s">
        <v>129</v>
      </c>
      <c r="D28" s="35" t="s">
        <v>12</v>
      </c>
      <c r="E28" s="36"/>
      <c r="F28" s="35" t="s">
        <v>13</v>
      </c>
      <c r="G28" s="35" t="s">
        <v>14</v>
      </c>
      <c r="H28" s="35" t="s">
        <v>15</v>
      </c>
      <c r="I28" s="35" t="s">
        <v>21</v>
      </c>
      <c r="J28" s="35" t="s">
        <v>22</v>
      </c>
      <c r="K28" s="35"/>
      <c r="L28" s="35" t="s">
        <v>23</v>
      </c>
      <c r="M28" s="45"/>
      <c r="N28" s="49">
        <f>Consultation!E528</f>
        <v>0</v>
      </c>
    </row>
    <row r="29" spans="1:14" ht="15">
      <c r="A29" s="38">
        <v>28</v>
      </c>
      <c r="B29" s="35" t="s">
        <v>101</v>
      </c>
      <c r="C29" s="35" t="s">
        <v>130</v>
      </c>
      <c r="D29" s="35" t="s">
        <v>20</v>
      </c>
      <c r="E29" s="36"/>
      <c r="F29" s="35" t="s">
        <v>13</v>
      </c>
      <c r="G29" s="35" t="s">
        <v>14</v>
      </c>
      <c r="H29" s="35" t="s">
        <v>15</v>
      </c>
      <c r="I29" s="35" t="s">
        <v>16</v>
      </c>
      <c r="J29" s="35" t="s">
        <v>24</v>
      </c>
      <c r="K29" s="35"/>
      <c r="L29" s="35"/>
      <c r="M29" s="45"/>
      <c r="N29" s="49">
        <f>Consultation!E548</f>
        <v>0</v>
      </c>
    </row>
    <row r="30" spans="1:14" ht="15">
      <c r="A30" s="38">
        <v>29</v>
      </c>
      <c r="B30" s="35" t="s">
        <v>102</v>
      </c>
      <c r="C30" s="35" t="s">
        <v>131</v>
      </c>
      <c r="D30" s="35" t="s">
        <v>20</v>
      </c>
      <c r="E30" s="36"/>
      <c r="F30" s="35" t="s">
        <v>13</v>
      </c>
      <c r="G30" s="35" t="s">
        <v>14</v>
      </c>
      <c r="H30" s="35" t="s">
        <v>15</v>
      </c>
      <c r="I30" s="35" t="s">
        <v>21</v>
      </c>
      <c r="J30" s="35"/>
      <c r="K30" s="35"/>
      <c r="L30" s="35" t="s">
        <v>23</v>
      </c>
      <c r="M30" s="45"/>
      <c r="N30" s="49">
        <f>Consultation!E568</f>
        <v>0</v>
      </c>
    </row>
    <row r="31" spans="1:14" ht="15.75" thickBot="1">
      <c r="A31" s="39">
        <v>30</v>
      </c>
      <c r="B31" s="40" t="s">
        <v>133</v>
      </c>
      <c r="C31" s="40" t="s">
        <v>132</v>
      </c>
      <c r="D31" s="40"/>
      <c r="E31" s="40"/>
      <c r="F31" s="40"/>
      <c r="G31" s="40"/>
      <c r="H31" s="40"/>
      <c r="I31" s="40"/>
      <c r="J31" s="40"/>
      <c r="K31" s="40"/>
      <c r="L31" s="40"/>
      <c r="M31" s="46"/>
      <c r="N31" s="50">
        <f>Consultation!E588</f>
        <v>0</v>
      </c>
    </row>
    <row r="32" spans="1:6" ht="15">
      <c r="A32" s="146"/>
      <c r="B32" s="147"/>
      <c r="C32" s="147"/>
      <c r="D32" s="147"/>
      <c r="E32" s="147"/>
      <c r="F32" s="147"/>
    </row>
    <row r="33" spans="1:6" ht="15">
      <c r="A33" s="146"/>
      <c r="B33" s="147"/>
      <c r="C33" s="147"/>
      <c r="D33" s="147"/>
      <c r="E33" s="147"/>
      <c r="F33" s="147"/>
    </row>
    <row r="34" spans="1:6" ht="31.5">
      <c r="A34" s="146"/>
      <c r="B34" s="148" t="s">
        <v>134</v>
      </c>
      <c r="C34" s="147"/>
      <c r="D34" s="55" t="s">
        <v>13</v>
      </c>
      <c r="E34" s="147"/>
      <c r="F34" s="147"/>
    </row>
    <row r="35" spans="1:6" ht="15">
      <c r="A35" s="146"/>
      <c r="B35" s="147"/>
      <c r="C35" s="147"/>
      <c r="D35" s="147"/>
      <c r="E35" s="147"/>
      <c r="F35" s="147"/>
    </row>
    <row r="36" spans="1:6" ht="15">
      <c r="A36" s="146"/>
      <c r="B36" s="147"/>
      <c r="C36" s="147"/>
      <c r="D36" s="147"/>
      <c r="E36" s="147"/>
      <c r="F36" s="147"/>
    </row>
    <row r="37" spans="1:6" ht="15">
      <c r="A37" s="146"/>
      <c r="B37" s="147"/>
      <c r="C37" s="147"/>
      <c r="D37" s="147"/>
      <c r="E37" s="147"/>
      <c r="F37" s="147"/>
    </row>
    <row r="38" spans="1:6" ht="15">
      <c r="A38" s="146"/>
      <c r="B38" s="147"/>
      <c r="C38" s="147"/>
      <c r="D38" s="147"/>
      <c r="E38" s="147"/>
      <c r="F38" s="147"/>
    </row>
  </sheetData>
  <sheetProtection password="DAA4" sheet="1" objects="1" scenarios="1"/>
  <printOptions/>
  <pageMargins left="0.7875" right="0.7875" top="1.025" bottom="1.025" header="0.7875" footer="0.7875"/>
  <pageSetup horizontalDpi="300" verticalDpi="300" orientation="portrait" paperSize="9" r:id="rId1"/>
  <headerFooter alignWithMargins="0">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sheetPr codeName="Feuil2"/>
  <dimension ref="A1:AZ1114"/>
  <sheetViews>
    <sheetView tabSelected="1" zoomScale="90" zoomScaleNormal="90" zoomScalePageLayoutView="0" workbookViewId="0" topLeftCell="A1">
      <pane ySplit="6" topLeftCell="A7" activePane="bottomLeft" state="frozen"/>
      <selection pane="topLeft" activeCell="A1" sqref="A1"/>
      <selection pane="bottomLeft" activeCell="N8" sqref="N8"/>
    </sheetView>
  </sheetViews>
  <sheetFormatPr defaultColWidth="10.7109375" defaultRowHeight="15"/>
  <cols>
    <col min="1" max="1" width="5.57421875" style="72" bestFit="1" customWidth="1"/>
    <col min="2" max="2" width="26.140625" style="65" customWidth="1"/>
    <col min="3" max="3" width="24.140625" style="65" customWidth="1"/>
    <col min="4" max="4" width="12.140625" style="65" customWidth="1"/>
    <col min="5" max="5" width="9.28125" style="73" customWidth="1"/>
    <col min="6" max="6" width="1.7109375" style="65" customWidth="1"/>
    <col min="7" max="7" width="5.421875" style="74" customWidth="1"/>
    <col min="8" max="8" width="2.140625" style="136" customWidth="1"/>
    <col min="9" max="12" width="3.421875" style="76" customWidth="1"/>
    <col min="13" max="13" width="2.8515625" style="76" customWidth="1"/>
    <col min="14" max="14" width="5.8515625" style="2" customWidth="1"/>
    <col min="15" max="15" width="1.28515625" style="2" customWidth="1"/>
    <col min="16" max="16" width="6.28125" style="1" customWidth="1"/>
    <col min="17" max="17" width="1.28515625" style="1" customWidth="1"/>
    <col min="18" max="18" width="5.8515625" style="1" customWidth="1"/>
    <col min="19" max="19" width="1.28515625" style="1" customWidth="1"/>
    <col min="20" max="20" width="5.8515625" style="1" customWidth="1"/>
    <col min="21" max="21" width="1.28515625" style="1" customWidth="1"/>
    <col min="22" max="22" width="5.8515625" style="1" customWidth="1"/>
    <col min="23" max="23" width="1.28515625" style="1" customWidth="1"/>
    <col min="24" max="24" width="5.8515625" style="1" customWidth="1"/>
    <col min="25" max="25" width="1.28515625" style="1" customWidth="1"/>
    <col min="26" max="26" width="5.8515625" style="1" customWidth="1"/>
    <col min="27" max="27" width="1.28515625" style="1" customWidth="1"/>
    <col min="28" max="28" width="5.8515625" style="1" customWidth="1"/>
    <col min="29" max="29" width="1.28515625" style="1" customWidth="1"/>
    <col min="30" max="30" width="5.8515625" style="1" customWidth="1"/>
    <col min="31" max="31" width="1.28515625" style="1" customWidth="1"/>
    <col min="32" max="32" width="5.8515625" style="1" customWidth="1"/>
    <col min="33" max="33" width="1.28515625" style="1" customWidth="1"/>
    <col min="34" max="34" width="5.8515625" style="1" customWidth="1"/>
    <col min="35" max="35" width="0" style="3" hidden="1" customWidth="1"/>
    <col min="36" max="36" width="0" style="4" hidden="1" customWidth="1"/>
    <col min="37" max="37" width="3.00390625" style="64" customWidth="1"/>
    <col min="38" max="38" width="7.421875" style="1" customWidth="1"/>
    <col min="39" max="52" width="10.7109375" style="65" customWidth="1"/>
    <col min="53" max="16384" width="10.7109375" style="1" customWidth="1"/>
  </cols>
  <sheetData>
    <row r="1" spans="1:38" ht="36" thickBot="1">
      <c r="A1" s="163" t="s">
        <v>34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5"/>
    </row>
    <row r="2" spans="2:38" ht="36" customHeight="1">
      <c r="B2" s="144" t="str">
        <f>ListeClasse!D34</f>
        <v>3A</v>
      </c>
      <c r="N2" s="72"/>
      <c r="O2" s="72"/>
      <c r="P2" s="65"/>
      <c r="Q2" s="65"/>
      <c r="R2" s="65"/>
      <c r="S2" s="65"/>
      <c r="T2" s="65"/>
      <c r="U2" s="65"/>
      <c r="V2" s="65"/>
      <c r="W2" s="65"/>
      <c r="X2" s="65"/>
      <c r="Y2" s="65"/>
      <c r="Z2" s="65"/>
      <c r="AA2" s="65"/>
      <c r="AB2" s="65"/>
      <c r="AC2" s="65"/>
      <c r="AD2" s="65"/>
      <c r="AE2" s="65"/>
      <c r="AF2" s="65"/>
      <c r="AG2" s="65"/>
      <c r="AH2" s="65"/>
      <c r="AI2" s="127"/>
      <c r="AJ2" s="64"/>
      <c r="AL2" s="166" t="s">
        <v>35</v>
      </c>
    </row>
    <row r="3" spans="3:38" ht="42.75" customHeight="1">
      <c r="C3" s="145"/>
      <c r="N3" s="32">
        <v>1</v>
      </c>
      <c r="O3" s="167" t="s">
        <v>36</v>
      </c>
      <c r="P3" s="167"/>
      <c r="Q3" s="167"/>
      <c r="R3" s="65"/>
      <c r="S3" s="65"/>
      <c r="T3" s="5">
        <v>2</v>
      </c>
      <c r="U3" s="167" t="s">
        <v>37</v>
      </c>
      <c r="V3" s="167"/>
      <c r="W3" s="167"/>
      <c r="X3" s="65"/>
      <c r="Y3" s="65"/>
      <c r="Z3" s="6">
        <v>3</v>
      </c>
      <c r="AA3" s="167" t="s">
        <v>38</v>
      </c>
      <c r="AB3" s="167"/>
      <c r="AC3" s="167"/>
      <c r="AD3" s="139"/>
      <c r="AE3" s="139"/>
      <c r="AF3" s="7">
        <v>4</v>
      </c>
      <c r="AG3" s="167" t="s">
        <v>39</v>
      </c>
      <c r="AH3" s="167"/>
      <c r="AI3" s="167"/>
      <c r="AJ3" s="140"/>
      <c r="AL3" s="166"/>
    </row>
    <row r="4" spans="14:38" ht="15.75" thickBot="1">
      <c r="N4" s="72"/>
      <c r="O4" s="72"/>
      <c r="P4" s="65"/>
      <c r="Q4" s="65"/>
      <c r="R4" s="65"/>
      <c r="S4" s="65"/>
      <c r="T4" s="65"/>
      <c r="U4" s="65"/>
      <c r="V4" s="65"/>
      <c r="W4" s="65"/>
      <c r="X4" s="65"/>
      <c r="Y4" s="65"/>
      <c r="Z4" s="65"/>
      <c r="AA4" s="65"/>
      <c r="AB4" s="65"/>
      <c r="AC4" s="65"/>
      <c r="AD4" s="65"/>
      <c r="AE4" s="65"/>
      <c r="AF4" s="65"/>
      <c r="AG4" s="65"/>
      <c r="AH4" s="65"/>
      <c r="AI4" s="127"/>
      <c r="AJ4" s="64"/>
      <c r="AL4" s="65"/>
    </row>
    <row r="5" spans="1:38" ht="25.5" customHeight="1" thickBot="1">
      <c r="A5" s="77"/>
      <c r="B5" s="77"/>
      <c r="C5" s="77"/>
      <c r="D5" s="155"/>
      <c r="E5" s="155"/>
      <c r="G5" s="156" t="s">
        <v>40</v>
      </c>
      <c r="H5" s="137"/>
      <c r="I5" s="158" t="s">
        <v>41</v>
      </c>
      <c r="J5" s="159"/>
      <c r="K5" s="159"/>
      <c r="L5" s="160"/>
      <c r="M5" s="59"/>
      <c r="N5" s="161" t="s">
        <v>42</v>
      </c>
      <c r="O5" s="8"/>
      <c r="P5" s="162" t="s">
        <v>43</v>
      </c>
      <c r="Q5" s="8"/>
      <c r="R5" s="152" t="s">
        <v>44</v>
      </c>
      <c r="S5" s="8"/>
      <c r="T5" s="152" t="s">
        <v>45</v>
      </c>
      <c r="U5" s="8"/>
      <c r="V5" s="152" t="s">
        <v>46</v>
      </c>
      <c r="W5" s="8"/>
      <c r="X5" s="152" t="s">
        <v>47</v>
      </c>
      <c r="Y5" s="8"/>
      <c r="Z5" s="152" t="s">
        <v>48</v>
      </c>
      <c r="AA5" s="8"/>
      <c r="AB5" s="152" t="s">
        <v>49</v>
      </c>
      <c r="AC5" s="8"/>
      <c r="AD5" s="152" t="s">
        <v>50</v>
      </c>
      <c r="AE5" s="8"/>
      <c r="AF5" s="152" t="s">
        <v>51</v>
      </c>
      <c r="AG5" s="8"/>
      <c r="AH5" s="152" t="s">
        <v>52</v>
      </c>
      <c r="AI5" s="9"/>
      <c r="AJ5" s="10"/>
      <c r="AL5" s="153" t="s">
        <v>53</v>
      </c>
    </row>
    <row r="6" spans="1:38" ht="27" thickBot="1">
      <c r="A6" s="77"/>
      <c r="B6" s="77"/>
      <c r="C6" s="77"/>
      <c r="D6" s="77"/>
      <c r="E6" s="80"/>
      <c r="G6" s="157"/>
      <c r="H6" s="137"/>
      <c r="I6" s="141" t="s">
        <v>54</v>
      </c>
      <c r="J6" s="142" t="s">
        <v>55</v>
      </c>
      <c r="K6" s="142" t="s">
        <v>56</v>
      </c>
      <c r="L6" s="143" t="s">
        <v>57</v>
      </c>
      <c r="M6" s="59"/>
      <c r="N6" s="161"/>
      <c r="O6" s="11"/>
      <c r="P6" s="162"/>
      <c r="Q6" s="11"/>
      <c r="R6" s="152"/>
      <c r="S6" s="11"/>
      <c r="T6" s="152"/>
      <c r="U6" s="11"/>
      <c r="V6" s="152"/>
      <c r="W6" s="11"/>
      <c r="X6" s="152"/>
      <c r="Y6" s="11"/>
      <c r="Z6" s="152"/>
      <c r="AA6" s="11"/>
      <c r="AB6" s="152"/>
      <c r="AC6" s="11"/>
      <c r="AD6" s="152"/>
      <c r="AE6" s="11"/>
      <c r="AF6" s="152"/>
      <c r="AG6" s="11"/>
      <c r="AH6" s="152"/>
      <c r="AI6" s="9"/>
      <c r="AJ6" s="10"/>
      <c r="AL6" s="154"/>
    </row>
    <row r="7" spans="1:38" ht="27" thickBot="1">
      <c r="A7" s="81">
        <f>ListeClasse!A2</f>
        <v>1</v>
      </c>
      <c r="B7" s="82" t="str">
        <f>ListeClasse!B2</f>
        <v>NOM1</v>
      </c>
      <c r="C7" s="82" t="str">
        <f>ListeClasse!C2</f>
        <v>Prenom1</v>
      </c>
      <c r="D7" s="83" t="s">
        <v>58</v>
      </c>
      <c r="E7" s="83">
        <f>IF(H24=0,IF(AL22&lt;&gt;"ERR",SUM(I24:L24)+AL22,"ERR E.C."),"ERR comp")</f>
        <v>0</v>
      </c>
      <c r="F7" s="56" t="s">
        <v>72</v>
      </c>
      <c r="G7" s="57"/>
      <c r="H7" s="137"/>
      <c r="I7" s="58"/>
      <c r="J7" s="58"/>
      <c r="K7" s="58"/>
      <c r="L7" s="58"/>
      <c r="M7" s="59"/>
      <c r="N7" s="60"/>
      <c r="O7" s="61"/>
      <c r="P7" s="60"/>
      <c r="Q7" s="61"/>
      <c r="R7" s="60"/>
      <c r="S7" s="61"/>
      <c r="T7" s="60"/>
      <c r="U7" s="61"/>
      <c r="V7" s="60"/>
      <c r="W7" s="61"/>
      <c r="X7" s="60"/>
      <c r="Y7" s="61"/>
      <c r="Z7" s="60"/>
      <c r="AA7" s="61"/>
      <c r="AB7" s="60"/>
      <c r="AC7" s="61"/>
      <c r="AD7" s="60"/>
      <c r="AE7" s="61"/>
      <c r="AF7" s="60"/>
      <c r="AG7" s="61"/>
      <c r="AH7" s="60"/>
      <c r="AI7" s="62"/>
      <c r="AJ7" s="63"/>
      <c r="AL7" s="60"/>
    </row>
    <row r="8" spans="1:38" ht="12" customHeight="1" thickBot="1">
      <c r="A8" s="151" t="s">
        <v>59</v>
      </c>
      <c r="B8" s="151"/>
      <c r="C8" s="151"/>
      <c r="D8" s="151"/>
      <c r="E8" s="151"/>
      <c r="F8" s="84"/>
      <c r="G8" s="85">
        <f>IF(AI9&gt;0,IF(AI9&lt;99,AVERAGE(N8,P8,R8,T8,V8,X8,Z8,AB8,AD8,AF8,AH8),"ERR"),"")</f>
      </c>
      <c r="H8" s="137">
        <f aca="true" t="shared" si="0" ref="H8:H23">IF(G8="ERR",1,0)</f>
        <v>0</v>
      </c>
      <c r="I8" s="86">
        <f>IF(G8&lt;1.5,1,"")</f>
      </c>
      <c r="J8" s="87">
        <f>IF(G8&lt;2.5,IF(G8&gt;=1.5,1,""),"")</f>
      </c>
      <c r="K8" s="87">
        <f>IF(G8&lt;3.5,IF(G8&gt;=2.5,1,""),"")</f>
      </c>
      <c r="L8" s="88">
        <f>IF(G8&lt;&gt;"",IF(G8&lt;&gt;"ERR",IF(G8&gt;=3.5,1,""),""),"")</f>
      </c>
      <c r="M8" s="89" t="s">
        <v>60</v>
      </c>
      <c r="N8" s="12"/>
      <c r="O8" s="13"/>
      <c r="P8" s="12"/>
      <c r="Q8" s="13"/>
      <c r="R8" s="12"/>
      <c r="S8" s="13"/>
      <c r="T8" s="12"/>
      <c r="U8" s="13"/>
      <c r="V8" s="12"/>
      <c r="W8" s="13"/>
      <c r="X8" s="12"/>
      <c r="Y8" s="13"/>
      <c r="Z8" s="12"/>
      <c r="AA8" s="13"/>
      <c r="AB8" s="12"/>
      <c r="AC8" s="13"/>
      <c r="AD8" s="12"/>
      <c r="AE8" s="13"/>
      <c r="AF8" s="12"/>
      <c r="AG8" s="13"/>
      <c r="AH8" s="12"/>
      <c r="AI8" s="14">
        <f aca="true" t="shared" si="1" ref="AI8:AI23">SUM(AH8+AF8+AD8+AB8+Z8+X8+V8+T8+R8+P8+N8)</f>
        <v>0</v>
      </c>
      <c r="AJ8" s="15"/>
      <c r="AK8" s="89" t="s">
        <v>60</v>
      </c>
      <c r="AL8" s="149"/>
    </row>
    <row r="9" spans="1:38" ht="12" customHeight="1" hidden="1">
      <c r="A9" s="90"/>
      <c r="B9" s="91"/>
      <c r="C9" s="91"/>
      <c r="D9" s="91"/>
      <c r="E9" s="92"/>
      <c r="F9" s="84"/>
      <c r="G9" s="93"/>
      <c r="H9" s="137">
        <f t="shared" si="0"/>
        <v>0</v>
      </c>
      <c r="I9" s="94"/>
      <c r="J9" s="95"/>
      <c r="K9" s="95"/>
      <c r="L9" s="96"/>
      <c r="M9" s="89"/>
      <c r="N9" s="16">
        <f>IF(N8&lt;&gt;"",IF(N8=1,1,IF(N8=2,2,IF(N8=3,3,(IF(N8=4,4,99))))),0)</f>
        <v>0</v>
      </c>
      <c r="O9" s="17"/>
      <c r="P9" s="16">
        <f>IF(P8&lt;&gt;"",IF(P8=1,1,IF(P8=2,2,IF(P8=3,3,(IF(P8=4,4,99))))),0)</f>
        <v>0</v>
      </c>
      <c r="Q9" s="17"/>
      <c r="R9" s="16">
        <f>IF(R8&lt;&gt;"",IF(R8=1,1,IF(R8=2,2,IF(R8=3,3,(IF(R8=4,4,99))))),0)</f>
        <v>0</v>
      </c>
      <c r="S9" s="17"/>
      <c r="T9" s="16">
        <f>IF(T8&lt;&gt;"",IF(T8=1,1,IF(T8=2,2,IF(T8=3,3,(IF(T8=4,4,99))))),0)</f>
        <v>0</v>
      </c>
      <c r="U9" s="17"/>
      <c r="V9" s="16">
        <f>IF(V8&lt;&gt;"",IF(V8=1,1,IF(V8=2,2,IF(V8=3,3,(IF(V8=4,4,99))))),0)</f>
        <v>0</v>
      </c>
      <c r="W9" s="17"/>
      <c r="X9" s="16">
        <f>IF(X8&lt;&gt;"",IF(X8=1,1,IF(X8=2,2,IF(X8=3,3,(IF(X8=4,4,99))))),0)</f>
        <v>0</v>
      </c>
      <c r="Y9" s="17"/>
      <c r="Z9" s="16">
        <f>IF(Z8&lt;&gt;"",IF(Z8=1,1,IF(Z8=2,2,IF(Z8=3,3,(IF(Z8=4,4,99))))),0)</f>
        <v>0</v>
      </c>
      <c r="AA9" s="17"/>
      <c r="AB9" s="16">
        <f>IF(AB8&lt;&gt;"",IF(AB8=1,1,IF(AB8=2,2,IF(AB8=3,3,(IF(AB8=4,4,99))))),0)</f>
        <v>0</v>
      </c>
      <c r="AC9" s="17"/>
      <c r="AD9" s="16">
        <f>IF(AD8&lt;&gt;"",IF(AD8=1,1,IF(AD8=2,2,IF(AD8=3,3,(IF(AD8=4,4,99))))),0)</f>
        <v>0</v>
      </c>
      <c r="AE9" s="17"/>
      <c r="AF9" s="16">
        <f>IF(AF8&lt;&gt;"",IF(AF8=1,1,IF(AF8=2,2,IF(AF8=3,3,(IF(AF8=4,4,99))))),0)</f>
        <v>0</v>
      </c>
      <c r="AG9" s="17"/>
      <c r="AH9" s="16">
        <f>IF(AH8&lt;&gt;"",IF(AH8=1,1,IF(AH8=2,2,IF(AH8=3,3,(IF(AH8=4,4,99))))),0)</f>
        <v>0</v>
      </c>
      <c r="AI9" s="14">
        <f t="shared" si="1"/>
        <v>0</v>
      </c>
      <c r="AJ9" s="15"/>
      <c r="AK9" s="89"/>
      <c r="AL9" s="149"/>
    </row>
    <row r="10" spans="1:38" ht="12" customHeight="1" thickBot="1">
      <c r="A10" s="150" t="s">
        <v>61</v>
      </c>
      <c r="B10" s="150"/>
      <c r="C10" s="150"/>
      <c r="D10" s="150"/>
      <c r="E10" s="150"/>
      <c r="F10" s="84"/>
      <c r="G10" s="93">
        <f>IF(AI11&gt;0,IF(AI11&lt;99,AVERAGE(N10,P10,R10,T10,V10,X10,Z10,AB10,AD10,AF10,AH10),"ERR"),"")</f>
      </c>
      <c r="H10" s="137">
        <f t="shared" si="0"/>
        <v>0</v>
      </c>
      <c r="I10" s="94">
        <f>IF(G10&lt;1.5,1,"")</f>
      </c>
      <c r="J10" s="95">
        <f>IF(G10&lt;2.5,IF(G10&gt;=1.5,1,""),"")</f>
      </c>
      <c r="K10" s="95">
        <f>IF(G10&lt;3.5,IF(G10&gt;=2.5,1,""),"")</f>
      </c>
      <c r="L10" s="97">
        <f>IF(G10&lt;&gt;"",IF(G10&lt;&gt;"ERR",IF(G10&gt;=3.5,1,""),""),"")</f>
      </c>
      <c r="M10" s="89" t="s">
        <v>60</v>
      </c>
      <c r="N10" s="18"/>
      <c r="O10" s="17"/>
      <c r="P10" s="18"/>
      <c r="Q10" s="17"/>
      <c r="R10" s="18"/>
      <c r="S10" s="17"/>
      <c r="T10" s="18"/>
      <c r="U10" s="17"/>
      <c r="V10" s="18"/>
      <c r="W10" s="17"/>
      <c r="X10" s="19"/>
      <c r="Y10" s="17"/>
      <c r="Z10" s="19"/>
      <c r="AA10" s="17"/>
      <c r="AB10" s="18"/>
      <c r="AC10" s="17"/>
      <c r="AD10" s="18"/>
      <c r="AE10" s="17"/>
      <c r="AF10" s="18"/>
      <c r="AG10" s="17"/>
      <c r="AH10" s="18"/>
      <c r="AI10" s="14">
        <f t="shared" si="1"/>
        <v>0</v>
      </c>
      <c r="AJ10" s="15"/>
      <c r="AK10" s="89" t="s">
        <v>60</v>
      </c>
      <c r="AL10" s="149"/>
    </row>
    <row r="11" spans="1:38" ht="12" customHeight="1" hidden="1">
      <c r="A11" s="90"/>
      <c r="B11" s="91"/>
      <c r="C11" s="91"/>
      <c r="D11" s="91"/>
      <c r="E11" s="92"/>
      <c r="F11" s="84"/>
      <c r="G11" s="93"/>
      <c r="H11" s="137">
        <f t="shared" si="0"/>
        <v>0</v>
      </c>
      <c r="I11" s="94"/>
      <c r="J11" s="95"/>
      <c r="K11" s="95"/>
      <c r="L11" s="96"/>
      <c r="M11" s="89"/>
      <c r="N11" s="18"/>
      <c r="O11" s="17"/>
      <c r="P11" s="18"/>
      <c r="Q11" s="17"/>
      <c r="R11" s="18"/>
      <c r="S11" s="17"/>
      <c r="T11" s="18"/>
      <c r="U11" s="17"/>
      <c r="V11" s="18"/>
      <c r="W11" s="17"/>
      <c r="X11" s="16">
        <f>IF(X10&lt;&gt;"",IF(X10=1,1,IF(X10=2,2,IF(X10=3,3,(IF(X10=4,4,99))))),0)</f>
        <v>0</v>
      </c>
      <c r="Y11" s="17"/>
      <c r="Z11" s="16">
        <f>IF(Z10&lt;&gt;"",IF(Z10=1,1,IF(Z10=2,2,IF(Z10=3,3,(IF(Z10=4,4,99))))),0)</f>
        <v>0</v>
      </c>
      <c r="AA11" s="17"/>
      <c r="AB11" s="18"/>
      <c r="AC11" s="17"/>
      <c r="AD11" s="18"/>
      <c r="AE11" s="17"/>
      <c r="AF11" s="18"/>
      <c r="AG11" s="17"/>
      <c r="AH11" s="18"/>
      <c r="AI11" s="14">
        <f t="shared" si="1"/>
        <v>0</v>
      </c>
      <c r="AJ11" s="15"/>
      <c r="AK11" s="89"/>
      <c r="AL11" s="149"/>
    </row>
    <row r="12" spans="1:38" ht="12" customHeight="1" thickBot="1">
      <c r="A12" s="98"/>
      <c r="B12" s="99"/>
      <c r="C12" s="99"/>
      <c r="D12" s="99"/>
      <c r="E12" s="92" t="s">
        <v>62</v>
      </c>
      <c r="F12" s="84"/>
      <c r="G12" s="93">
        <f>IF(SUM(N13,P13,R13,T13,V13,X13,Z13,AB13,AD13,AF13,AH13)&gt;0,IF(SUM(N13,P13,R13,T13,V13,X13,Z13,AB13,AD13,AF13,AH13)&lt;99,AVERAGE(N12,P12,R12,T12,V12,X12,Z12,AB12,AD12,AF12,AH12),"ERR"),"")</f>
      </c>
      <c r="H12" s="137">
        <f t="shared" si="0"/>
        <v>0</v>
      </c>
      <c r="I12" s="94">
        <f>IF(G12&lt;1.5,1,"")</f>
      </c>
      <c r="J12" s="95">
        <f>IF(G12&lt;2.5,IF(G12&gt;=1.5,1,""),"")</f>
      </c>
      <c r="K12" s="95">
        <f>IF(G12&lt;3.5,IF(G12&gt;=2.5,1,""),"")</f>
      </c>
      <c r="L12" s="97">
        <f>IF(G12&lt;&gt;"",IF(G12&lt;&gt;"ERR",IF(G12&gt;=3.5,1,""),""),"")</f>
      </c>
      <c r="M12" s="89" t="s">
        <v>60</v>
      </c>
      <c r="N12" s="18"/>
      <c r="O12" s="17"/>
      <c r="P12" s="18"/>
      <c r="Q12" s="17"/>
      <c r="R12" s="18"/>
      <c r="S12" s="17"/>
      <c r="T12" s="18"/>
      <c r="U12" s="17"/>
      <c r="V12" s="18"/>
      <c r="W12" s="17"/>
      <c r="X12" s="18"/>
      <c r="Y12" s="17"/>
      <c r="Z12" s="18"/>
      <c r="AA12" s="17"/>
      <c r="AB12" s="19"/>
      <c r="AC12" s="17"/>
      <c r="AD12" s="19"/>
      <c r="AE12" s="17"/>
      <c r="AF12" s="19"/>
      <c r="AG12" s="17"/>
      <c r="AH12" s="19"/>
      <c r="AI12" s="14">
        <f t="shared" si="1"/>
        <v>0</v>
      </c>
      <c r="AJ12" s="15"/>
      <c r="AK12" s="89" t="s">
        <v>60</v>
      </c>
      <c r="AL12" s="149"/>
    </row>
    <row r="13" spans="1:38" ht="12" customHeight="1" hidden="1">
      <c r="A13" s="98"/>
      <c r="B13" s="100"/>
      <c r="C13" s="100"/>
      <c r="D13" s="100"/>
      <c r="E13" s="92"/>
      <c r="F13" s="84"/>
      <c r="G13" s="93"/>
      <c r="H13" s="137">
        <f t="shared" si="0"/>
        <v>0</v>
      </c>
      <c r="I13" s="94"/>
      <c r="J13" s="95"/>
      <c r="K13" s="95"/>
      <c r="L13" s="96"/>
      <c r="M13" s="89"/>
      <c r="N13" s="18"/>
      <c r="O13" s="17"/>
      <c r="P13" s="18"/>
      <c r="Q13" s="17"/>
      <c r="R13" s="18"/>
      <c r="S13" s="17"/>
      <c r="T13" s="18"/>
      <c r="U13" s="17"/>
      <c r="V13" s="18"/>
      <c r="W13" s="17"/>
      <c r="X13" s="18"/>
      <c r="Y13" s="17"/>
      <c r="Z13" s="18"/>
      <c r="AA13" s="17"/>
      <c r="AB13" s="16">
        <f>IF(AB12&lt;&gt;"",IF(AB12=1,1,IF(AB12=2,2,IF(AB12=3,3,(IF(AB12=4,4,99))))),0)</f>
        <v>0</v>
      </c>
      <c r="AC13" s="17"/>
      <c r="AD13" s="16">
        <f>IF(AD12&lt;&gt;"",IF(AD12=1,1,IF(AD12=2,2,IF(AD12=3,3,(IF(AD12=4,4,99))))),0)</f>
        <v>0</v>
      </c>
      <c r="AE13" s="17"/>
      <c r="AF13" s="16">
        <f>IF(AF12&lt;&gt;"",IF(AF12=1,1,IF(AF12=2,2,IF(AF12=3,3,(IF(AF12=4,4,99))))),0)</f>
        <v>0</v>
      </c>
      <c r="AG13" s="17"/>
      <c r="AH13" s="16">
        <f>IF(AH12&lt;&gt;"",IF(AH12=1,1,IF(AH12=2,2,IF(AH12=3,3,(IF(AH12=4,4,99))))),0)</f>
        <v>0</v>
      </c>
      <c r="AI13" s="14">
        <f t="shared" si="1"/>
        <v>0</v>
      </c>
      <c r="AJ13" s="15"/>
      <c r="AK13" s="89"/>
      <c r="AL13" s="149"/>
    </row>
    <row r="14" spans="1:38" ht="12" customHeight="1" thickBot="1">
      <c r="A14" s="101"/>
      <c r="B14" s="102"/>
      <c r="C14" s="102"/>
      <c r="D14" s="102"/>
      <c r="E14" s="103" t="s">
        <v>63</v>
      </c>
      <c r="F14" s="104"/>
      <c r="G14" s="105">
        <f>IF(SUM(N15,P15,R15,T15,V15,X15,Z15,AB15,AD15,AF15,AH15)&gt;0,IF(SUM(N15,P15,R15,T15,V15,X15,Z15,AB15,AD15,AF15,AH15)&lt;99,AVERAGE(N14,P14,R14,T14,V14,X14,Z14,AB14,AD14,AF14,AH14),"ERR"),"")</f>
      </c>
      <c r="H14" s="138">
        <f t="shared" si="0"/>
        <v>0</v>
      </c>
      <c r="I14" s="106">
        <f>IF(G14&lt;1.5,1,"")</f>
      </c>
      <c r="J14" s="107">
        <f>IF(G14&lt;2.5,IF(G14&gt;=1.5,1,""),"")</f>
      </c>
      <c r="K14" s="107">
        <f>IF(G14&lt;3.5,IF(G14&gt;=2.5,1,""),"")</f>
      </c>
      <c r="L14" s="108">
        <f>IF(G14&lt;&gt;"",IF(G14&lt;&gt;"ERR",IF(G14&gt;=3.5,1,""),""),"")</f>
      </c>
      <c r="M14" s="109" t="s">
        <v>60</v>
      </c>
      <c r="N14" s="21"/>
      <c r="O14" s="22"/>
      <c r="P14" s="21"/>
      <c r="Q14" s="22"/>
      <c r="R14" s="21"/>
      <c r="S14" s="22"/>
      <c r="T14" s="23"/>
      <c r="U14" s="22"/>
      <c r="V14" s="23"/>
      <c r="W14" s="22"/>
      <c r="X14" s="23"/>
      <c r="Y14" s="22"/>
      <c r="Z14" s="23"/>
      <c r="AA14" s="22"/>
      <c r="AB14" s="23"/>
      <c r="AC14" s="22"/>
      <c r="AD14" s="23"/>
      <c r="AE14" s="22"/>
      <c r="AF14" s="23"/>
      <c r="AG14" s="22"/>
      <c r="AH14" s="23"/>
      <c r="AI14" s="14">
        <f t="shared" si="1"/>
        <v>0</v>
      </c>
      <c r="AJ14" s="15"/>
      <c r="AK14" s="135" t="s">
        <v>60</v>
      </c>
      <c r="AL14" s="149"/>
    </row>
    <row r="15" spans="1:38" ht="12" customHeight="1" hidden="1">
      <c r="A15" s="98"/>
      <c r="B15" s="100"/>
      <c r="C15" s="100"/>
      <c r="D15" s="100"/>
      <c r="E15" s="92"/>
      <c r="F15" s="84"/>
      <c r="G15" s="110"/>
      <c r="H15" s="137">
        <f t="shared" si="0"/>
        <v>0</v>
      </c>
      <c r="I15" s="111"/>
      <c r="J15" s="112"/>
      <c r="K15" s="112"/>
      <c r="L15" s="113"/>
      <c r="M15" s="89"/>
      <c r="N15" s="24">
        <f>IF(N14&lt;&gt;"",IF(N14=1,1,IF(N14=2,2,IF(N14=3,3,(IF(N14=4,4,99))))),0)</f>
        <v>0</v>
      </c>
      <c r="O15" s="17"/>
      <c r="P15" s="24">
        <f>IF(P14&lt;&gt;"",IF(P14=1,1,IF(P14=2,2,IF(P14=3,3,(IF(P14=4,4,99))))),0)</f>
        <v>0</v>
      </c>
      <c r="Q15" s="17"/>
      <c r="R15" s="24">
        <f>IF(R14&lt;&gt;"",IF(R14=1,1,IF(R14=2,2,IF(R14=3,3,(IF(R14=4,4,99))))),0)</f>
        <v>0</v>
      </c>
      <c r="S15" s="17"/>
      <c r="T15" s="23"/>
      <c r="U15" s="17"/>
      <c r="V15" s="23"/>
      <c r="W15" s="17"/>
      <c r="X15" s="23"/>
      <c r="Y15" s="17"/>
      <c r="Z15" s="23"/>
      <c r="AA15" s="17"/>
      <c r="AB15" s="23"/>
      <c r="AC15" s="17"/>
      <c r="AD15" s="23"/>
      <c r="AE15" s="17"/>
      <c r="AF15" s="23"/>
      <c r="AG15" s="17"/>
      <c r="AH15" s="23"/>
      <c r="AI15" s="14">
        <f t="shared" si="1"/>
        <v>0</v>
      </c>
      <c r="AJ15" s="15"/>
      <c r="AK15" s="89"/>
      <c r="AL15" s="149"/>
    </row>
    <row r="16" spans="1:38" ht="12" customHeight="1" thickBot="1">
      <c r="A16" s="114"/>
      <c r="B16" s="115"/>
      <c r="C16" s="115"/>
      <c r="D16" s="115"/>
      <c r="E16" s="116" t="s">
        <v>64</v>
      </c>
      <c r="F16" s="84"/>
      <c r="G16" s="93">
        <f>IF(SUM(N17,P17,R17,T17,V17,X17,Z17,AB17,AD17,AF17,AH17)&gt;0,IF(SUM(N17,P17,R17,T17,V17,X17,Z17,AB17,AD17,AF17,AH17)&lt;99,AVERAGE(N16,P16,R16,T16,V16,X16,Z16,AB16,AD16,AF16,AH16),"ERR"),"")</f>
      </c>
      <c r="H16" s="137">
        <f t="shared" si="0"/>
        <v>0</v>
      </c>
      <c r="I16" s="94">
        <f>IF(G16&lt;1.5,1,"")</f>
      </c>
      <c r="J16" s="95">
        <f>IF(G16&lt;2.5,IF(G16&gt;=1.5,1,""),"")</f>
      </c>
      <c r="K16" s="95">
        <f>IF(G16&lt;3.5,IF(G16&gt;=2.5,1,""),"")</f>
      </c>
      <c r="L16" s="97">
        <f>IF(G16&lt;&gt;"",IF(G16&lt;&gt;"ERR",IF(G16&gt;=3.5,1,""),""),"")</f>
      </c>
      <c r="M16" s="89" t="s">
        <v>65</v>
      </c>
      <c r="N16" s="19"/>
      <c r="O16" s="17"/>
      <c r="P16" s="19"/>
      <c r="Q16" s="17"/>
      <c r="R16" s="19"/>
      <c r="S16" s="17"/>
      <c r="T16" s="19"/>
      <c r="U16" s="17"/>
      <c r="V16" s="19"/>
      <c r="W16" s="17"/>
      <c r="X16" s="19"/>
      <c r="Y16" s="17"/>
      <c r="Z16" s="19"/>
      <c r="AA16" s="17"/>
      <c r="AB16" s="19"/>
      <c r="AC16" s="17"/>
      <c r="AD16" s="19"/>
      <c r="AE16" s="17"/>
      <c r="AF16" s="19"/>
      <c r="AG16" s="17"/>
      <c r="AH16" s="19"/>
      <c r="AI16" s="14">
        <f t="shared" si="1"/>
        <v>0</v>
      </c>
      <c r="AJ16" s="15"/>
      <c r="AK16" s="89" t="s">
        <v>65</v>
      </c>
      <c r="AL16" s="149"/>
    </row>
    <row r="17" spans="1:38" ht="12" customHeight="1" hidden="1">
      <c r="A17" s="114"/>
      <c r="B17" s="115"/>
      <c r="C17" s="115"/>
      <c r="D17" s="115"/>
      <c r="E17" s="116"/>
      <c r="F17" s="84"/>
      <c r="G17" s="93"/>
      <c r="H17" s="137">
        <f t="shared" si="0"/>
        <v>0</v>
      </c>
      <c r="I17" s="94"/>
      <c r="J17" s="95"/>
      <c r="K17" s="95"/>
      <c r="L17" s="96"/>
      <c r="M17" s="89"/>
      <c r="N17" s="16">
        <f>IF(N16&lt;&gt;"",IF(N16=1,1,IF(N16=2,2,IF(N16=3,3,(IF(N16=4,4,99))))),0)</f>
        <v>0</v>
      </c>
      <c r="O17" s="17"/>
      <c r="P17" s="16">
        <f>IF(P16&lt;&gt;"",IF(P16=1,1,IF(P16=2,2,IF(P16=3,3,(IF(P16=4,4,99))))),0)</f>
        <v>0</v>
      </c>
      <c r="Q17" s="17"/>
      <c r="R17" s="16">
        <f>IF(R16&lt;&gt;"",IF(R16=1,1,IF(R16=2,2,IF(R16=3,3,(IF(R16=4,4,99))))),0)</f>
        <v>0</v>
      </c>
      <c r="S17" s="17"/>
      <c r="T17" s="16">
        <f>IF(T16&lt;&gt;"",IF(T16=1,1,IF(T16=2,2,IF(T16=3,3,(IF(T16=4,4,99))))),0)</f>
        <v>0</v>
      </c>
      <c r="U17" s="17"/>
      <c r="V17" s="16">
        <f>IF(V16&lt;&gt;"",IF(V16=1,1,IF(V16=2,2,IF(V16=3,3,(IF(V16=4,4,99))))),0)</f>
        <v>0</v>
      </c>
      <c r="W17" s="17"/>
      <c r="X17" s="16">
        <f>IF(X16&lt;&gt;"",IF(X16=1,1,IF(X16=2,2,IF(X16=3,3,(IF(X16=4,4,99))))),0)</f>
        <v>0</v>
      </c>
      <c r="Y17" s="17"/>
      <c r="Z17" s="16">
        <f>IF(Z16&lt;&gt;"",IF(Z16=1,1,IF(Z16=2,2,IF(Z16=3,3,(IF(Z16=4,4,99))))),0)</f>
        <v>0</v>
      </c>
      <c r="AA17" s="17"/>
      <c r="AB17" s="16">
        <f>IF(AB16&lt;&gt;"",IF(AB16=1,1,IF(AB16=2,2,IF(AB16=3,3,(IF(AB16=4,4,99))))),0)</f>
        <v>0</v>
      </c>
      <c r="AC17" s="17"/>
      <c r="AD17" s="16">
        <f>IF(AD16&lt;&gt;"",IF(AD16=1,1,IF(AD16=2,2,IF(AD16=3,3,(IF(AD16=4,4,99))))),0)</f>
        <v>0</v>
      </c>
      <c r="AE17" s="17"/>
      <c r="AF17" s="16">
        <f>IF(AF16&lt;&gt;"",IF(AF16=1,1,IF(AF16=2,2,IF(AF16=3,3,(IF(AF16=4,4,99))))),0)</f>
        <v>0</v>
      </c>
      <c r="AG17" s="17"/>
      <c r="AH17" s="16">
        <f>IF(AH16&lt;&gt;"",IF(AH16=1,1,IF(AH16=2,2,IF(AH16=3,3,(IF(AH16=4,4,99))))),0)</f>
        <v>0</v>
      </c>
      <c r="AI17" s="14">
        <f t="shared" si="1"/>
        <v>0</v>
      </c>
      <c r="AJ17" s="15"/>
      <c r="AK17" s="89"/>
      <c r="AL17" s="149"/>
    </row>
    <row r="18" spans="1:38" ht="12" customHeight="1" thickBot="1">
      <c r="A18" s="114"/>
      <c r="B18" s="115"/>
      <c r="C18" s="115"/>
      <c r="D18" s="115"/>
      <c r="E18" s="116" t="s">
        <v>66</v>
      </c>
      <c r="F18" s="84"/>
      <c r="G18" s="93">
        <f>IF(SUM(N19,P19,R19,T19,V19,X19,Z19,AB19,AD19,AF19,AH19)&gt;0,IF(SUM(N19,P19,R19,T19,V19,X19,Z19,AB19,AD19,AF19,AH19)&lt;99,AVERAGE(N18,P18,R18,T18,V18,X18,Z18,AB18,AD18,AF18,AH18),"ERR"),"")</f>
      </c>
      <c r="H18" s="137">
        <f t="shared" si="0"/>
        <v>0</v>
      </c>
      <c r="I18" s="94">
        <f>IF(G18&lt;1.5,1,"")</f>
      </c>
      <c r="J18" s="95">
        <f>IF(G18&lt;2.5,IF(G18&gt;=1.5,1,""),"")</f>
      </c>
      <c r="K18" s="95">
        <f>IF(G18&lt;3.5,IF(G18&gt;=2.5,1,""),"")</f>
      </c>
      <c r="L18" s="97">
        <f>IF(G18&lt;&gt;"",IF(G18&lt;&gt;"ERR",IF(G18&gt;=3.5,1,""),""),"")</f>
      </c>
      <c r="M18" s="89" t="s">
        <v>67</v>
      </c>
      <c r="N18" s="19"/>
      <c r="O18" s="17"/>
      <c r="P18" s="19"/>
      <c r="Q18" s="17"/>
      <c r="R18" s="19"/>
      <c r="S18" s="17"/>
      <c r="T18" s="19"/>
      <c r="U18" s="17"/>
      <c r="V18" s="19"/>
      <c r="W18" s="17"/>
      <c r="X18" s="19"/>
      <c r="Y18" s="17"/>
      <c r="Z18" s="19"/>
      <c r="AA18" s="17"/>
      <c r="AB18" s="19"/>
      <c r="AC18" s="17"/>
      <c r="AD18" s="19"/>
      <c r="AE18" s="17"/>
      <c r="AF18" s="19"/>
      <c r="AG18" s="17"/>
      <c r="AH18" s="19"/>
      <c r="AI18" s="14">
        <f t="shared" si="1"/>
        <v>0</v>
      </c>
      <c r="AJ18" s="15"/>
      <c r="AK18" s="89" t="s">
        <v>67</v>
      </c>
      <c r="AL18" s="149"/>
    </row>
    <row r="19" spans="1:38" ht="12" customHeight="1" hidden="1">
      <c r="A19" s="114"/>
      <c r="B19" s="115"/>
      <c r="C19" s="115"/>
      <c r="D19" s="115"/>
      <c r="E19" s="116"/>
      <c r="F19" s="84"/>
      <c r="G19" s="93"/>
      <c r="H19" s="137">
        <f t="shared" si="0"/>
        <v>0</v>
      </c>
      <c r="I19" s="94"/>
      <c r="J19" s="95"/>
      <c r="K19" s="95"/>
      <c r="L19" s="96"/>
      <c r="M19" s="89"/>
      <c r="N19" s="16">
        <f>IF(N18&lt;&gt;"",IF(N18=1,1,IF(N18=2,2,IF(N18=3,3,(IF(N18=4,4,99))))),0)</f>
        <v>0</v>
      </c>
      <c r="O19" s="17"/>
      <c r="P19" s="16">
        <f>IF(P18&lt;&gt;"",IF(P18=1,1,IF(P18=2,2,IF(P18=3,3,(IF(P18=4,4,99))))),0)</f>
        <v>0</v>
      </c>
      <c r="Q19" s="17"/>
      <c r="R19" s="16">
        <f>IF(R18&lt;&gt;"",IF(R18=1,1,IF(R18=2,2,IF(R18=3,3,(IF(R18=4,4,99))))),0)</f>
        <v>0</v>
      </c>
      <c r="S19" s="17"/>
      <c r="T19" s="16">
        <f>IF(T18&lt;&gt;"",IF(T18=1,1,IF(T18=2,2,IF(T18=3,3,(IF(T18=4,4,99))))),0)</f>
        <v>0</v>
      </c>
      <c r="U19" s="17"/>
      <c r="V19" s="16">
        <f>IF(V18&lt;&gt;"",IF(V18=1,1,IF(V18=2,2,IF(V18=3,3,(IF(V18=4,4,99))))),0)</f>
        <v>0</v>
      </c>
      <c r="W19" s="17"/>
      <c r="X19" s="16">
        <f>IF(X18&lt;&gt;"",IF(X18=1,1,IF(X18=2,2,IF(X18=3,3,(IF(X18=4,4,99))))),0)</f>
        <v>0</v>
      </c>
      <c r="Y19" s="17"/>
      <c r="Z19" s="16">
        <f>IF(Z18&lt;&gt;"",IF(Z18=1,1,IF(Z18=2,2,IF(Z18=3,3,(IF(Z18=4,4,99))))),0)</f>
        <v>0</v>
      </c>
      <c r="AA19" s="17"/>
      <c r="AB19" s="16">
        <f>IF(AB18&lt;&gt;"",IF(AB18=1,1,IF(AB18=2,2,IF(AB18=3,3,(IF(AB18=4,4,99))))),0)</f>
        <v>0</v>
      </c>
      <c r="AC19" s="17"/>
      <c r="AD19" s="16">
        <f>IF(AD18&lt;&gt;"",IF(AD18=1,1,IF(AD18=2,2,IF(AD18=3,3,(IF(AD18=4,4,99))))),0)</f>
        <v>0</v>
      </c>
      <c r="AE19" s="17"/>
      <c r="AF19" s="16">
        <f>IF(AF18&lt;&gt;"",IF(AF18=1,1,IF(AF18=2,2,IF(AF18=3,3,(IF(AF18=4,4,99))))),0)</f>
        <v>0</v>
      </c>
      <c r="AG19" s="17"/>
      <c r="AH19" s="16">
        <f>IF(AH18&lt;&gt;"",IF(AH18=1,1,IF(AH18=2,2,IF(AH18=3,3,(IF(AH18=4,4,99))))),0)</f>
        <v>0</v>
      </c>
      <c r="AI19" s="14">
        <f t="shared" si="1"/>
        <v>0</v>
      </c>
      <c r="AJ19" s="15"/>
      <c r="AK19" s="89"/>
      <c r="AL19" s="149"/>
    </row>
    <row r="20" spans="1:38" ht="12" customHeight="1">
      <c r="A20" s="114"/>
      <c r="B20" s="115"/>
      <c r="C20" s="115"/>
      <c r="D20" s="115"/>
      <c r="E20" s="116" t="s">
        <v>68</v>
      </c>
      <c r="F20" s="84"/>
      <c r="G20" s="93">
        <f>IF(SUM(N21,P21,R21,T21,V21,X21,Z21,AB21,AD21,AF21,AH21)&gt;0,IF(SUM(N21,P21,R21,T21,V21,X21,Z21,AB21,AD21,AF21,AH21)&lt;99,AVERAGE(N20,P20,R20,T20,V20,X20,Z20,AB20,AD20,AF20,AH20),"ERR"),"")</f>
      </c>
      <c r="H20" s="137">
        <f t="shared" si="0"/>
        <v>0</v>
      </c>
      <c r="I20" s="94">
        <f>IF(G20&lt;1.5,1,"")</f>
      </c>
      <c r="J20" s="95">
        <f>IF(G20&lt;2.5,IF(G20&gt;=1.5,1,""),"")</f>
      </c>
      <c r="K20" s="95">
        <f>IF(G20&lt;3.5,IF(G20&gt;=2.5,1,""),"")</f>
      </c>
      <c r="L20" s="97">
        <f>IF(G20&lt;&gt;"",IF(G20&lt;&gt;"ERR",IF(G20&gt;=3.5,1,""),""),"")</f>
      </c>
      <c r="M20" s="89" t="s">
        <v>69</v>
      </c>
      <c r="N20" s="19"/>
      <c r="O20" s="17"/>
      <c r="P20" s="19"/>
      <c r="Q20" s="17"/>
      <c r="R20" s="19"/>
      <c r="S20" s="17"/>
      <c r="T20" s="18"/>
      <c r="U20" s="17"/>
      <c r="V20" s="19"/>
      <c r="W20" s="17"/>
      <c r="X20" s="18"/>
      <c r="Y20" s="17"/>
      <c r="Z20" s="18"/>
      <c r="AA20" s="17"/>
      <c r="AB20" s="19"/>
      <c r="AC20" s="17"/>
      <c r="AD20" s="19"/>
      <c r="AE20" s="17"/>
      <c r="AF20" s="19"/>
      <c r="AG20" s="17"/>
      <c r="AH20" s="19"/>
      <c r="AI20" s="14">
        <f t="shared" si="1"/>
        <v>0</v>
      </c>
      <c r="AJ20" s="15"/>
      <c r="AK20" s="89" t="s">
        <v>69</v>
      </c>
      <c r="AL20" s="149"/>
    </row>
    <row r="21" spans="1:38" ht="12" customHeight="1" hidden="1">
      <c r="A21" s="117"/>
      <c r="B21" s="118"/>
      <c r="C21" s="118"/>
      <c r="D21" s="118"/>
      <c r="E21" s="119"/>
      <c r="F21" s="84"/>
      <c r="G21" s="93"/>
      <c r="H21" s="137">
        <f t="shared" si="0"/>
        <v>0</v>
      </c>
      <c r="I21" s="94"/>
      <c r="J21" s="95"/>
      <c r="K21" s="95"/>
      <c r="L21" s="96"/>
      <c r="M21" s="89"/>
      <c r="N21" s="16">
        <f>IF(N20&lt;&gt;"",IF(N20=1,1,IF(N20=2,2,IF(N20=3,3,(IF(N20=4,4,99))))),0)</f>
        <v>0</v>
      </c>
      <c r="O21" s="17"/>
      <c r="P21" s="16">
        <f>IF(P20&lt;&gt;"",IF(P20=1,1,IF(P20=2,2,IF(P20=3,3,(IF(P20=4,4,99))))),0)</f>
        <v>0</v>
      </c>
      <c r="Q21" s="17"/>
      <c r="R21" s="16">
        <f>IF(R20&lt;&gt;"",IF(R20=1,1,IF(R20=2,2,IF(R20=3,3,(IF(R20=4,4,99))))),0)</f>
        <v>0</v>
      </c>
      <c r="S21" s="17"/>
      <c r="T21" s="18"/>
      <c r="U21" s="17"/>
      <c r="V21" s="16">
        <f>IF(V20&lt;&gt;"",IF(V20=1,1,IF(V20=2,2,IF(V20=3,3,(IF(V20=4,4,99))))),0)</f>
        <v>0</v>
      </c>
      <c r="W21" s="17"/>
      <c r="X21" s="18"/>
      <c r="Y21" s="17"/>
      <c r="Z21" s="18"/>
      <c r="AA21" s="17"/>
      <c r="AB21" s="16">
        <f>IF(AB20&lt;&gt;"",IF(AB20=1,1,IF(AB20=2,2,IF(AB20=3,3,(IF(AB20=4,4,99))))),0)</f>
        <v>0</v>
      </c>
      <c r="AC21" s="17"/>
      <c r="AD21" s="16">
        <f>IF(AD20&lt;&gt;"",IF(AD20=1,1,IF(AD20=2,2,IF(AD20=3,3,(IF(AD20=4,4,99))))),0)</f>
        <v>0</v>
      </c>
      <c r="AE21" s="17"/>
      <c r="AF21" s="16">
        <f>IF(AF20&lt;&gt;"",IF(AF20=1,1,IF(AF20=2,2,IF(AF20=3,3,(IF(AF20=4,4,99))))),0)</f>
        <v>0</v>
      </c>
      <c r="AG21" s="17"/>
      <c r="AH21" s="16">
        <f>IF(AH20&lt;&gt;"",IF(AH20=1,1,IF(AH20=2,2,IF(AH20=3,3,(IF(AH20=4,4,99))))),0)</f>
        <v>0</v>
      </c>
      <c r="AI21" s="14">
        <f t="shared" si="1"/>
        <v>0</v>
      </c>
      <c r="AJ21" s="15"/>
      <c r="AK21" s="89"/>
      <c r="AL21" s="25"/>
    </row>
    <row r="22" spans="1:38" ht="12" customHeight="1" thickBot="1">
      <c r="A22" s="120"/>
      <c r="B22" s="121"/>
      <c r="C22" s="121"/>
      <c r="D22" s="121"/>
      <c r="E22" s="122" t="s">
        <v>70</v>
      </c>
      <c r="F22" s="84"/>
      <c r="G22" s="105">
        <f>IF(SUM(N23,P23,R23,T23,V23,X23,Z23,AB23,AD23,AF23,AH23)&gt;0,IF(SUM(N23,P23,R23,T23,V23,X23,Z23,AB23,AD23,AF23,AH23)&lt;99,AVERAGE(N22,P22,R22,T22,V22,X22,Z22,AB22,AD22,AF22,AH22),"ERR"),"")</f>
      </c>
      <c r="H22" s="137">
        <f t="shared" si="0"/>
        <v>0</v>
      </c>
      <c r="I22" s="106">
        <f>IF(G22&lt;1.5,1,"")</f>
      </c>
      <c r="J22" s="107">
        <f>IF(G22&lt;2.5,IF(G22&gt;=1.5,1,""),"")</f>
      </c>
      <c r="K22" s="107">
        <f>IF(G22&lt;3.5,IF(G22&gt;=2.5,1,""),"")</f>
      </c>
      <c r="L22" s="108">
        <f>IF(G22&lt;&gt;"",IF(G22&lt;&gt;"ERR",IF(G22&gt;=3.5,1,""),""),"")</f>
      </c>
      <c r="M22" s="89" t="s">
        <v>71</v>
      </c>
      <c r="N22" s="21"/>
      <c r="O22" s="22"/>
      <c r="P22" s="21"/>
      <c r="Q22" s="22"/>
      <c r="R22" s="21"/>
      <c r="S22" s="22"/>
      <c r="T22" s="21"/>
      <c r="U22" s="22"/>
      <c r="V22" s="21"/>
      <c r="W22" s="22"/>
      <c r="X22" s="21"/>
      <c r="Y22" s="22"/>
      <c r="Z22" s="21"/>
      <c r="AA22" s="22"/>
      <c r="AB22" s="21"/>
      <c r="AC22" s="22"/>
      <c r="AD22" s="21"/>
      <c r="AE22" s="22"/>
      <c r="AF22" s="21"/>
      <c r="AG22" s="22"/>
      <c r="AH22" s="21"/>
      <c r="AI22" s="14">
        <f t="shared" si="1"/>
        <v>0</v>
      </c>
      <c r="AJ22" s="15"/>
      <c r="AK22" s="89" t="s">
        <v>71</v>
      </c>
      <c r="AL22" s="26">
        <f>IF(AL8=0,0,IF(AL8=10,10,IF(AL8=20,20,"ERR")))</f>
        <v>0</v>
      </c>
    </row>
    <row r="23" spans="1:38" ht="12" customHeight="1" hidden="1">
      <c r="A23" s="101"/>
      <c r="B23" s="123"/>
      <c r="C23" s="123"/>
      <c r="D23" s="123"/>
      <c r="E23" s="124"/>
      <c r="F23" s="84"/>
      <c r="G23" s="125"/>
      <c r="H23" s="137">
        <f t="shared" si="0"/>
        <v>0</v>
      </c>
      <c r="M23" s="75"/>
      <c r="N23" s="27">
        <f>IF(N22&lt;&gt;"",IF(N22=1,1,IF(N22=2,2,IF(N22=3,3,(IF(N22=4,4,99))))),0)</f>
        <v>0</v>
      </c>
      <c r="O23" s="28"/>
      <c r="P23" s="29">
        <f>IF(P22&lt;&gt;"",IF(P22=1,1,IF(P22=2,2,IF(P22=3,3,(IF(P22=4,4,99))))),0)</f>
        <v>0</v>
      </c>
      <c r="Q23" s="28"/>
      <c r="R23" s="30">
        <f>IF(R22&lt;&gt;"",IF(R22=1,1,IF(R22=2,2,IF(R22=3,3,(IF(R22=4,4,99))))),0)</f>
        <v>0</v>
      </c>
      <c r="S23" s="28"/>
      <c r="T23" s="30">
        <f>IF(T22&lt;&gt;"",IF(T22=1,1,IF(T22=2,2,IF(T22=3,3,(IF(T22=4,4,99))))),0)</f>
        <v>0</v>
      </c>
      <c r="U23" s="28"/>
      <c r="V23" s="30">
        <f>IF(V22&lt;&gt;"",IF(V22=1,1,IF(V22=2,2,IF(V22=3,3,(IF(V22=4,4,99))))),0)</f>
        <v>0</v>
      </c>
      <c r="W23" s="28"/>
      <c r="X23" s="30">
        <f>IF(X22&lt;&gt;"",IF(X22=1,1,IF(X22=2,2,IF(X22=3,3,(IF(X22=4,4,99))))),0)</f>
        <v>0</v>
      </c>
      <c r="Y23" s="28"/>
      <c r="Z23" s="30">
        <f>IF(Z22&lt;&gt;"",IF(Z22=1,1,IF(Z22=2,2,IF(Z22=3,3,(IF(Z22=4,4,99))))),0)</f>
        <v>0</v>
      </c>
      <c r="AA23" s="28"/>
      <c r="AB23" s="30">
        <f>IF(AB22&lt;&gt;"",IF(AB22=1,1,IF(AB22=2,2,IF(AB22=3,3,(IF(AB22=4,4,99))))),0)</f>
        <v>0</v>
      </c>
      <c r="AC23" s="28"/>
      <c r="AD23" s="30">
        <f>IF(AD22&lt;&gt;"",IF(AD22=1,1,IF(AD22=2,2,IF(AD22=3,3,(IF(AD22=4,4,99))))),0)</f>
        <v>0</v>
      </c>
      <c r="AE23" s="28"/>
      <c r="AF23" s="30">
        <f>IF(AF22&lt;&gt;"",IF(AF22=1,1,IF(AF22=2,2,IF(AF22=3,3,(IF(AF22=4,4,99))))),0)</f>
        <v>0</v>
      </c>
      <c r="AG23" s="28"/>
      <c r="AH23" s="30">
        <f>IF(AH22&lt;&gt;"",IF(AH22=1,1,IF(AH22=2,2,IF(AH22=3,3,(IF(AH22=4,4,99))))),0)</f>
        <v>0</v>
      </c>
      <c r="AI23" s="14">
        <f t="shared" si="1"/>
        <v>0</v>
      </c>
      <c r="AL23" s="20"/>
    </row>
    <row r="24" spans="1:52" s="3" customFormat="1" ht="15.75" hidden="1" thickBot="1">
      <c r="A24" s="126"/>
      <c r="B24" s="127"/>
      <c r="C24" s="127"/>
      <c r="D24" s="127"/>
      <c r="E24" s="128"/>
      <c r="F24" s="129"/>
      <c r="G24" s="130"/>
      <c r="H24" s="137">
        <f>SUM(H8:H23)</f>
        <v>0</v>
      </c>
      <c r="I24" s="131">
        <f>SUM(I8:I22)*10</f>
        <v>0</v>
      </c>
      <c r="J24" s="132">
        <f>SUM(J8:J22)*25</f>
        <v>0</v>
      </c>
      <c r="K24" s="132">
        <f>SUM(K8:K22)*40</f>
        <v>0</v>
      </c>
      <c r="L24" s="133">
        <f>SUM(L8:L22)*50</f>
        <v>0</v>
      </c>
      <c r="M24" s="75"/>
      <c r="N24" s="31"/>
      <c r="O24" s="31"/>
      <c r="AK24" s="127"/>
      <c r="AM24" s="127"/>
      <c r="AN24" s="127"/>
      <c r="AO24" s="127"/>
      <c r="AP24" s="127"/>
      <c r="AQ24" s="127"/>
      <c r="AR24" s="127"/>
      <c r="AS24" s="127"/>
      <c r="AT24" s="127"/>
      <c r="AU24" s="127"/>
      <c r="AV24" s="127"/>
      <c r="AW24" s="127"/>
      <c r="AX24" s="127"/>
      <c r="AY24" s="127"/>
      <c r="AZ24" s="127"/>
    </row>
    <row r="25" spans="1:52" s="134" customFormat="1" ht="15">
      <c r="A25" s="66"/>
      <c r="B25" s="67"/>
      <c r="C25" s="67"/>
      <c r="D25" s="67"/>
      <c r="E25" s="68"/>
      <c r="F25" s="69"/>
      <c r="G25" s="70"/>
      <c r="H25" s="136"/>
      <c r="I25" s="71"/>
      <c r="J25" s="71"/>
      <c r="K25" s="71"/>
      <c r="L25" s="71"/>
      <c r="M25" s="71"/>
      <c r="N25" s="66"/>
      <c r="O25" s="66"/>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row>
    <row r="26" spans="1:38" ht="12" customHeight="1" hidden="1">
      <c r="A26" s="117"/>
      <c r="B26" s="118"/>
      <c r="C26" s="118"/>
      <c r="D26" s="118"/>
      <c r="E26" s="119"/>
      <c r="F26" s="84"/>
      <c r="G26" s="93"/>
      <c r="H26" s="137">
        <f>IF(G26="ERR",1,0)</f>
        <v>0</v>
      </c>
      <c r="I26" s="94"/>
      <c r="J26" s="95"/>
      <c r="K26" s="95"/>
      <c r="L26" s="96"/>
      <c r="M26" s="89"/>
      <c r="N26" s="16" t="e">
        <f>IF(#REF!&lt;&gt;"",IF(#REF!=1,1,IF(#REF!=2,2,IF(#REF!=3,3,(IF(#REF!=4,4,99))))),0)</f>
        <v>#REF!</v>
      </c>
      <c r="O26" s="17"/>
      <c r="P26" s="16" t="e">
        <f>IF(#REF!&lt;&gt;"",IF(#REF!=1,1,IF(#REF!=2,2,IF(#REF!=3,3,(IF(#REF!=4,4,99))))),0)</f>
        <v>#REF!</v>
      </c>
      <c r="Q26" s="17"/>
      <c r="R26" s="16" t="e">
        <f>IF(#REF!&lt;&gt;"",IF(#REF!=1,1,IF(#REF!=2,2,IF(#REF!=3,3,(IF(#REF!=4,4,99))))),0)</f>
        <v>#REF!</v>
      </c>
      <c r="S26" s="17"/>
      <c r="T26" s="18"/>
      <c r="U26" s="17"/>
      <c r="V26" s="16" t="e">
        <f>IF(#REF!&lt;&gt;"",IF(#REF!=1,1,IF(#REF!=2,2,IF(#REF!=3,3,(IF(#REF!=4,4,99))))),0)</f>
        <v>#REF!</v>
      </c>
      <c r="W26" s="17"/>
      <c r="X26" s="18"/>
      <c r="Y26" s="17"/>
      <c r="Z26" s="18"/>
      <c r="AA26" s="17"/>
      <c r="AB26" s="16" t="e">
        <f>IF(#REF!&lt;&gt;"",IF(#REF!=1,1,IF(#REF!=2,2,IF(#REF!=3,3,(IF(#REF!=4,4,99))))),0)</f>
        <v>#REF!</v>
      </c>
      <c r="AC26" s="17"/>
      <c r="AD26" s="16" t="e">
        <f>IF(#REF!&lt;&gt;"",IF(#REF!=1,1,IF(#REF!=2,2,IF(#REF!=3,3,(IF(#REF!=4,4,99))))),0)</f>
        <v>#REF!</v>
      </c>
      <c r="AE26" s="17"/>
      <c r="AF26" s="16" t="e">
        <f>IF(#REF!&lt;&gt;"",IF(#REF!=1,1,IF(#REF!=2,2,IF(#REF!=3,3,(IF(#REF!=4,4,99))))),0)</f>
        <v>#REF!</v>
      </c>
      <c r="AG26" s="17"/>
      <c r="AH26" s="16" t="e">
        <f>IF(#REF!&lt;&gt;"",IF(#REF!=1,1,IF(#REF!=2,2,IF(#REF!=3,3,(IF(#REF!=4,4,99))))),0)</f>
        <v>#REF!</v>
      </c>
      <c r="AI26" s="14" t="e">
        <f>SUM(AH26+AF26+AD26+AB26+Z26+X26+V26+T26+R26+P26+N26)</f>
        <v>#REF!</v>
      </c>
      <c r="AJ26" s="15"/>
      <c r="AK26" s="89"/>
      <c r="AL26" s="25"/>
    </row>
    <row r="27" spans="14:38" ht="15">
      <c r="N27" s="72"/>
      <c r="O27" s="72"/>
      <c r="P27" s="65"/>
      <c r="Q27" s="65"/>
      <c r="R27" s="65"/>
      <c r="S27" s="65"/>
      <c r="T27" s="65"/>
      <c r="U27" s="65"/>
      <c r="V27" s="65"/>
      <c r="W27" s="65"/>
      <c r="X27" s="65"/>
      <c r="Y27" s="65"/>
      <c r="Z27" s="65"/>
      <c r="AA27" s="65"/>
      <c r="AB27" s="65"/>
      <c r="AC27" s="65"/>
      <c r="AD27" s="65"/>
      <c r="AE27" s="65"/>
      <c r="AF27" s="65"/>
      <c r="AG27" s="65"/>
      <c r="AH27" s="65"/>
      <c r="AI27" s="127"/>
      <c r="AJ27" s="64"/>
      <c r="AL27" s="65"/>
    </row>
    <row r="28" spans="1:38" ht="27" thickBot="1">
      <c r="A28" s="81">
        <f>ListeClasse!A3</f>
        <v>2</v>
      </c>
      <c r="B28" s="82" t="str">
        <f>ListeClasse!B3</f>
        <v>NOM2</v>
      </c>
      <c r="C28" s="82" t="str">
        <f>ListeClasse!C3</f>
        <v>Prenom2</v>
      </c>
      <c r="D28" s="83" t="s">
        <v>58</v>
      </c>
      <c r="E28" s="83">
        <f>IF(H45=0,IF(AL43&lt;&gt;"ERR",SUM(I45:L45)+AL43,"ERR E.C."),"ERR comp")</f>
        <v>0</v>
      </c>
      <c r="F28" s="56" t="s">
        <v>72</v>
      </c>
      <c r="G28" s="78"/>
      <c r="H28" s="137"/>
      <c r="I28" s="79"/>
      <c r="J28" s="79"/>
      <c r="K28" s="79"/>
      <c r="L28" s="79"/>
      <c r="M28" s="59"/>
      <c r="N28" s="60"/>
      <c r="O28" s="61"/>
      <c r="P28" s="60"/>
      <c r="Q28" s="61"/>
      <c r="R28" s="60"/>
      <c r="S28" s="61"/>
      <c r="T28" s="60"/>
      <c r="U28" s="61"/>
      <c r="V28" s="60"/>
      <c r="W28" s="61"/>
      <c r="X28" s="60"/>
      <c r="Y28" s="61"/>
      <c r="Z28" s="60"/>
      <c r="AA28" s="61"/>
      <c r="AB28" s="60"/>
      <c r="AC28" s="61"/>
      <c r="AD28" s="60"/>
      <c r="AE28" s="61"/>
      <c r="AF28" s="60"/>
      <c r="AG28" s="61"/>
      <c r="AH28" s="60"/>
      <c r="AI28" s="62"/>
      <c r="AJ28" s="63"/>
      <c r="AL28" s="60"/>
    </row>
    <row r="29" spans="1:38" ht="12" customHeight="1" thickBot="1">
      <c r="A29" s="151" t="s">
        <v>59</v>
      </c>
      <c r="B29" s="151"/>
      <c r="C29" s="151"/>
      <c r="D29" s="151"/>
      <c r="E29" s="151"/>
      <c r="F29" s="84"/>
      <c r="G29" s="85">
        <f>IF(AI30&gt;0,IF(AI30&lt;99,AVERAGE(N29,P29,R29,T29,V29,X29,Z29,AB29,AD29,AF29,AH29),"ERR"),"")</f>
      </c>
      <c r="H29" s="137">
        <f aca="true" t="shared" si="2" ref="H29:H44">IF(G29="ERR",1,0)</f>
        <v>0</v>
      </c>
      <c r="I29" s="86">
        <f>IF(G29&lt;1.5,1,"")</f>
      </c>
      <c r="J29" s="87">
        <f>IF(G29&lt;2.5,IF(G29&gt;=1.5,1,""),"")</f>
      </c>
      <c r="K29" s="87">
        <f>IF(G29&lt;3.5,IF(G29&gt;=2.5,1,""),"")</f>
      </c>
      <c r="L29" s="88">
        <f>IF(G29&lt;&gt;"",IF(G29&lt;&gt;"ERR",IF(G29&gt;=3.5,1,""),""),"")</f>
      </c>
      <c r="M29" s="89" t="s">
        <v>60</v>
      </c>
      <c r="N29" s="12"/>
      <c r="O29" s="13"/>
      <c r="P29" s="12"/>
      <c r="Q29" s="13"/>
      <c r="R29" s="12"/>
      <c r="S29" s="13"/>
      <c r="T29" s="12"/>
      <c r="U29" s="13"/>
      <c r="V29" s="12"/>
      <c r="W29" s="13"/>
      <c r="X29" s="12"/>
      <c r="Y29" s="13"/>
      <c r="Z29" s="12"/>
      <c r="AA29" s="13"/>
      <c r="AB29" s="12"/>
      <c r="AC29" s="13"/>
      <c r="AD29" s="12"/>
      <c r="AE29" s="13"/>
      <c r="AF29" s="12"/>
      <c r="AG29" s="13"/>
      <c r="AH29" s="12"/>
      <c r="AI29" s="14">
        <f aca="true" t="shared" si="3" ref="AI29:AI44">SUM(AH29+AF29+AD29+AB29+Z29+X29+V29+T29+R29+P29+N29)</f>
        <v>0</v>
      </c>
      <c r="AJ29" s="15"/>
      <c r="AK29" s="89" t="s">
        <v>60</v>
      </c>
      <c r="AL29" s="149"/>
    </row>
    <row r="30" spans="1:38" ht="12" customHeight="1" hidden="1">
      <c r="A30" s="90"/>
      <c r="B30" s="91"/>
      <c r="C30" s="91"/>
      <c r="D30" s="91"/>
      <c r="E30" s="92"/>
      <c r="F30" s="84"/>
      <c r="G30" s="93"/>
      <c r="H30" s="137">
        <f t="shared" si="2"/>
        <v>0</v>
      </c>
      <c r="I30" s="94"/>
      <c r="J30" s="95"/>
      <c r="K30" s="95"/>
      <c r="L30" s="96"/>
      <c r="M30" s="89"/>
      <c r="N30" s="16">
        <f>IF(N29&lt;&gt;"",IF(N29=1,1,IF(N29=2,2,IF(N29=3,3,(IF(N29=4,4,99))))),0)</f>
        <v>0</v>
      </c>
      <c r="O30" s="17"/>
      <c r="P30" s="16">
        <f>IF(P29&lt;&gt;"",IF(P29=1,1,IF(P29=2,2,IF(P29=3,3,(IF(P29=4,4,99))))),0)</f>
        <v>0</v>
      </c>
      <c r="Q30" s="17"/>
      <c r="R30" s="16">
        <f>IF(R29&lt;&gt;"",IF(R29=1,1,IF(R29=2,2,IF(R29=3,3,(IF(R29=4,4,99))))),0)</f>
        <v>0</v>
      </c>
      <c r="S30" s="17"/>
      <c r="T30" s="16">
        <f>IF(T29&lt;&gt;"",IF(T29=1,1,IF(T29=2,2,IF(T29=3,3,(IF(T29=4,4,99))))),0)</f>
        <v>0</v>
      </c>
      <c r="U30" s="17"/>
      <c r="V30" s="16">
        <f>IF(V29&lt;&gt;"",IF(V29=1,1,IF(V29=2,2,IF(V29=3,3,(IF(V29=4,4,99))))),0)</f>
        <v>0</v>
      </c>
      <c r="W30" s="17"/>
      <c r="X30" s="16">
        <f>IF(X29&lt;&gt;"",IF(X29=1,1,IF(X29=2,2,IF(X29=3,3,(IF(X29=4,4,99))))),0)</f>
        <v>0</v>
      </c>
      <c r="Y30" s="17"/>
      <c r="Z30" s="16">
        <f>IF(Z29&lt;&gt;"",IF(Z29=1,1,IF(Z29=2,2,IF(Z29=3,3,(IF(Z29=4,4,99))))),0)</f>
        <v>0</v>
      </c>
      <c r="AA30" s="17"/>
      <c r="AB30" s="16">
        <f>IF(AB29&lt;&gt;"",IF(AB29=1,1,IF(AB29=2,2,IF(AB29=3,3,(IF(AB29=4,4,99))))),0)</f>
        <v>0</v>
      </c>
      <c r="AC30" s="17"/>
      <c r="AD30" s="16">
        <f>IF(AD29&lt;&gt;"",IF(AD29=1,1,IF(AD29=2,2,IF(AD29=3,3,(IF(AD29=4,4,99))))),0)</f>
        <v>0</v>
      </c>
      <c r="AE30" s="17"/>
      <c r="AF30" s="16">
        <f>IF(AF29&lt;&gt;"",IF(AF29=1,1,IF(AF29=2,2,IF(AF29=3,3,(IF(AF29=4,4,99))))),0)</f>
        <v>0</v>
      </c>
      <c r="AG30" s="17"/>
      <c r="AH30" s="16">
        <f>IF(AH29&lt;&gt;"",IF(AH29=1,1,IF(AH29=2,2,IF(AH29=3,3,(IF(AH29=4,4,99))))),0)</f>
        <v>0</v>
      </c>
      <c r="AI30" s="14">
        <f t="shared" si="3"/>
        <v>0</v>
      </c>
      <c r="AJ30" s="15"/>
      <c r="AK30" s="89"/>
      <c r="AL30" s="149"/>
    </row>
    <row r="31" spans="1:38" ht="12" customHeight="1" thickBot="1">
      <c r="A31" s="150" t="s">
        <v>61</v>
      </c>
      <c r="B31" s="150"/>
      <c r="C31" s="150"/>
      <c r="D31" s="150"/>
      <c r="E31" s="150"/>
      <c r="F31" s="84"/>
      <c r="G31" s="93">
        <f>IF(AI32&gt;0,IF(AI32&lt;99,AVERAGE(N31,P31,R31,T31,V31,X31,Z31,AB31,AD31,AF31,AH31),"ERR"),"")</f>
      </c>
      <c r="H31" s="137">
        <f t="shared" si="2"/>
        <v>0</v>
      </c>
      <c r="I31" s="94">
        <f>IF(G31&lt;1.5,1,"")</f>
      </c>
      <c r="J31" s="95">
        <f>IF(G31&lt;2.5,IF(G31&gt;=1.5,1,""),"")</f>
      </c>
      <c r="K31" s="95">
        <f>IF(G31&lt;3.5,IF(G31&gt;=2.5,1,""),"")</f>
      </c>
      <c r="L31" s="97">
        <f>IF(G31&lt;&gt;"",IF(G31&lt;&gt;"ERR",IF(G31&gt;=3.5,1,""),""),"")</f>
      </c>
      <c r="M31" s="89" t="s">
        <v>60</v>
      </c>
      <c r="N31" s="18"/>
      <c r="O31" s="17"/>
      <c r="P31" s="18"/>
      <c r="Q31" s="17"/>
      <c r="R31" s="18"/>
      <c r="S31" s="17"/>
      <c r="T31" s="18"/>
      <c r="U31" s="17"/>
      <c r="V31" s="18"/>
      <c r="W31" s="17"/>
      <c r="X31" s="19"/>
      <c r="Y31" s="17"/>
      <c r="Z31" s="19"/>
      <c r="AA31" s="17"/>
      <c r="AB31" s="18"/>
      <c r="AC31" s="17"/>
      <c r="AD31" s="18"/>
      <c r="AE31" s="17"/>
      <c r="AF31" s="18"/>
      <c r="AG31" s="17"/>
      <c r="AH31" s="18"/>
      <c r="AI31" s="14">
        <f t="shared" si="3"/>
        <v>0</v>
      </c>
      <c r="AJ31" s="15"/>
      <c r="AK31" s="89" t="s">
        <v>60</v>
      </c>
      <c r="AL31" s="149"/>
    </row>
    <row r="32" spans="1:38" ht="12" customHeight="1" hidden="1">
      <c r="A32" s="90"/>
      <c r="B32" s="91"/>
      <c r="C32" s="91"/>
      <c r="D32" s="91"/>
      <c r="E32" s="92"/>
      <c r="F32" s="84"/>
      <c r="G32" s="93"/>
      <c r="H32" s="137">
        <f t="shared" si="2"/>
        <v>0</v>
      </c>
      <c r="I32" s="94"/>
      <c r="J32" s="95"/>
      <c r="K32" s="95"/>
      <c r="L32" s="96"/>
      <c r="M32" s="89"/>
      <c r="N32" s="18"/>
      <c r="O32" s="17"/>
      <c r="P32" s="18"/>
      <c r="Q32" s="17"/>
      <c r="R32" s="18"/>
      <c r="S32" s="17"/>
      <c r="T32" s="18"/>
      <c r="U32" s="17"/>
      <c r="V32" s="18"/>
      <c r="W32" s="17"/>
      <c r="X32" s="16">
        <f>IF(X31&lt;&gt;"",IF(X31=1,1,IF(X31=2,2,IF(X31=3,3,(IF(X31=4,4,99))))),0)</f>
        <v>0</v>
      </c>
      <c r="Y32" s="17"/>
      <c r="Z32" s="16">
        <f>IF(Z31&lt;&gt;"",IF(Z31=1,1,IF(Z31=2,2,IF(Z31=3,3,(IF(Z31=4,4,99))))),0)</f>
        <v>0</v>
      </c>
      <c r="AA32" s="17"/>
      <c r="AB32" s="18"/>
      <c r="AC32" s="17"/>
      <c r="AD32" s="18"/>
      <c r="AE32" s="17"/>
      <c r="AF32" s="18"/>
      <c r="AG32" s="17"/>
      <c r="AH32" s="18"/>
      <c r="AI32" s="14">
        <f t="shared" si="3"/>
        <v>0</v>
      </c>
      <c r="AJ32" s="15"/>
      <c r="AK32" s="89"/>
      <c r="AL32" s="149"/>
    </row>
    <row r="33" spans="1:38" ht="12" customHeight="1" thickBot="1">
      <c r="A33" s="98"/>
      <c r="B33" s="99"/>
      <c r="C33" s="99"/>
      <c r="D33" s="99"/>
      <c r="E33" s="92" t="s">
        <v>62</v>
      </c>
      <c r="F33" s="84"/>
      <c r="G33" s="93">
        <f>IF(SUM(N34,P34,R34,T34,V34,X34,Z34,AB34,AD34,AF34,AH34)&gt;0,IF(SUM(N34,P34,R34,T34,V34,X34,Z34,AB34,AD34,AF34,AH34)&lt;99,AVERAGE(N33,P33,R33,T33,V33,X33,Z33,AB33,AD33,AF33,AH33),"ERR"),"")</f>
      </c>
      <c r="H33" s="137">
        <f t="shared" si="2"/>
        <v>0</v>
      </c>
      <c r="I33" s="94">
        <f>IF(G33&lt;1.5,1,"")</f>
      </c>
      <c r="J33" s="95">
        <f>IF(G33&lt;2.5,IF(G33&gt;=1.5,1,""),"")</f>
      </c>
      <c r="K33" s="95">
        <f>IF(G33&lt;3.5,IF(G33&gt;=2.5,1,""),"")</f>
      </c>
      <c r="L33" s="97">
        <f>IF(G33&lt;&gt;"",IF(G33&lt;&gt;"ERR",IF(G33&gt;=3.5,1,""),""),"")</f>
      </c>
      <c r="M33" s="89" t="s">
        <v>60</v>
      </c>
      <c r="N33" s="18"/>
      <c r="O33" s="17"/>
      <c r="P33" s="18"/>
      <c r="Q33" s="17"/>
      <c r="R33" s="18"/>
      <c r="S33" s="17"/>
      <c r="T33" s="18"/>
      <c r="U33" s="17"/>
      <c r="V33" s="18"/>
      <c r="W33" s="17"/>
      <c r="X33" s="18"/>
      <c r="Y33" s="17"/>
      <c r="Z33" s="18"/>
      <c r="AA33" s="17"/>
      <c r="AB33" s="19"/>
      <c r="AC33" s="17"/>
      <c r="AD33" s="19"/>
      <c r="AE33" s="17"/>
      <c r="AF33" s="19"/>
      <c r="AG33" s="17"/>
      <c r="AH33" s="19"/>
      <c r="AI33" s="14">
        <f t="shared" si="3"/>
        <v>0</v>
      </c>
      <c r="AJ33" s="15"/>
      <c r="AK33" s="89" t="s">
        <v>60</v>
      </c>
      <c r="AL33" s="149"/>
    </row>
    <row r="34" spans="1:38" ht="12" customHeight="1" hidden="1">
      <c r="A34" s="98"/>
      <c r="B34" s="100"/>
      <c r="C34" s="100"/>
      <c r="D34" s="100"/>
      <c r="E34" s="92"/>
      <c r="F34" s="84"/>
      <c r="G34" s="93"/>
      <c r="H34" s="137">
        <f t="shared" si="2"/>
        <v>0</v>
      </c>
      <c r="I34" s="94"/>
      <c r="J34" s="95"/>
      <c r="K34" s="95"/>
      <c r="L34" s="96"/>
      <c r="M34" s="89"/>
      <c r="N34" s="18"/>
      <c r="O34" s="17"/>
      <c r="P34" s="18"/>
      <c r="Q34" s="17"/>
      <c r="R34" s="18"/>
      <c r="S34" s="17"/>
      <c r="T34" s="18"/>
      <c r="U34" s="17"/>
      <c r="V34" s="18"/>
      <c r="W34" s="17"/>
      <c r="X34" s="18"/>
      <c r="Y34" s="17"/>
      <c r="Z34" s="18"/>
      <c r="AA34" s="17"/>
      <c r="AB34" s="16">
        <f>IF(AB33&lt;&gt;"",IF(AB33=1,1,IF(AB33=2,2,IF(AB33=3,3,(IF(AB33=4,4,99))))),0)</f>
        <v>0</v>
      </c>
      <c r="AC34" s="17"/>
      <c r="AD34" s="16">
        <f>IF(AD33&lt;&gt;"",IF(AD33=1,1,IF(AD33=2,2,IF(AD33=3,3,(IF(AD33=4,4,99))))),0)</f>
        <v>0</v>
      </c>
      <c r="AE34" s="17"/>
      <c r="AF34" s="16">
        <f>IF(AF33&lt;&gt;"",IF(AF33=1,1,IF(AF33=2,2,IF(AF33=3,3,(IF(AF33=4,4,99))))),0)</f>
        <v>0</v>
      </c>
      <c r="AG34" s="17"/>
      <c r="AH34" s="16">
        <f>IF(AH33&lt;&gt;"",IF(AH33=1,1,IF(AH33=2,2,IF(AH33=3,3,(IF(AH33=4,4,99))))),0)</f>
        <v>0</v>
      </c>
      <c r="AI34" s="14">
        <f t="shared" si="3"/>
        <v>0</v>
      </c>
      <c r="AJ34" s="15"/>
      <c r="AK34" s="89"/>
      <c r="AL34" s="149"/>
    </row>
    <row r="35" spans="1:38" ht="12" customHeight="1" thickBot="1">
      <c r="A35" s="101"/>
      <c r="B35" s="102"/>
      <c r="C35" s="102"/>
      <c r="D35" s="102"/>
      <c r="E35" s="103" t="s">
        <v>63</v>
      </c>
      <c r="F35" s="104"/>
      <c r="G35" s="105">
        <f>IF(SUM(N36,P36,R36,T36,V36,X36,Z36,AB36,AD36,AF36,AH36)&gt;0,IF(SUM(N36,P36,R36,T36,V36,X36,Z36,AB36,AD36,AF36,AH36)&lt;99,AVERAGE(N35,P35,R35,T35,V35,X35,Z35,AB35,AD35,AF35,AH35),"ERR"),"")</f>
      </c>
      <c r="H35" s="138">
        <f t="shared" si="2"/>
        <v>0</v>
      </c>
      <c r="I35" s="106">
        <f>IF(G35&lt;1.5,1,"")</f>
      </c>
      <c r="J35" s="107">
        <f>IF(G35&lt;2.5,IF(G35&gt;=1.5,1,""),"")</f>
      </c>
      <c r="K35" s="107">
        <f>IF(G35&lt;3.5,IF(G35&gt;=2.5,1,""),"")</f>
      </c>
      <c r="L35" s="108">
        <f>IF(G35&lt;&gt;"",IF(G35&lt;&gt;"ERR",IF(G35&gt;=3.5,1,""),""),"")</f>
      </c>
      <c r="M35" s="109" t="s">
        <v>60</v>
      </c>
      <c r="N35" s="21"/>
      <c r="O35" s="22"/>
      <c r="P35" s="21"/>
      <c r="Q35" s="22"/>
      <c r="R35" s="21"/>
      <c r="S35" s="22"/>
      <c r="T35" s="23"/>
      <c r="U35" s="22"/>
      <c r="V35" s="23"/>
      <c r="W35" s="22"/>
      <c r="X35" s="23"/>
      <c r="Y35" s="22"/>
      <c r="Z35" s="23"/>
      <c r="AA35" s="22"/>
      <c r="AB35" s="23"/>
      <c r="AC35" s="22"/>
      <c r="AD35" s="23"/>
      <c r="AE35" s="22"/>
      <c r="AF35" s="23"/>
      <c r="AG35" s="22"/>
      <c r="AH35" s="23"/>
      <c r="AI35" s="14">
        <f t="shared" si="3"/>
        <v>0</v>
      </c>
      <c r="AJ35" s="15"/>
      <c r="AK35" s="135" t="s">
        <v>60</v>
      </c>
      <c r="AL35" s="149"/>
    </row>
    <row r="36" spans="1:38" ht="12" customHeight="1" hidden="1">
      <c r="A36" s="98"/>
      <c r="B36" s="100"/>
      <c r="C36" s="100"/>
      <c r="D36" s="100"/>
      <c r="E36" s="92"/>
      <c r="F36" s="84"/>
      <c r="G36" s="110"/>
      <c r="H36" s="137">
        <f t="shared" si="2"/>
        <v>0</v>
      </c>
      <c r="I36" s="111"/>
      <c r="J36" s="112"/>
      <c r="K36" s="112"/>
      <c r="L36" s="113"/>
      <c r="M36" s="89"/>
      <c r="N36" s="24">
        <f>IF(N35&lt;&gt;"",IF(N35=1,1,IF(N35=2,2,IF(N35=3,3,(IF(N35=4,4,99))))),0)</f>
        <v>0</v>
      </c>
      <c r="O36" s="17"/>
      <c r="P36" s="24">
        <f>IF(P35&lt;&gt;"",IF(P35=1,1,IF(P35=2,2,IF(P35=3,3,(IF(P35=4,4,99))))),0)</f>
        <v>0</v>
      </c>
      <c r="Q36" s="17"/>
      <c r="R36" s="24">
        <f>IF(R35&lt;&gt;"",IF(R35=1,1,IF(R35=2,2,IF(R35=3,3,(IF(R35=4,4,99))))),0)</f>
        <v>0</v>
      </c>
      <c r="S36" s="17"/>
      <c r="T36" s="23"/>
      <c r="U36" s="17"/>
      <c r="V36" s="23"/>
      <c r="W36" s="17"/>
      <c r="X36" s="23"/>
      <c r="Y36" s="17"/>
      <c r="Z36" s="23"/>
      <c r="AA36" s="17"/>
      <c r="AB36" s="23"/>
      <c r="AC36" s="17"/>
      <c r="AD36" s="23"/>
      <c r="AE36" s="17"/>
      <c r="AF36" s="23"/>
      <c r="AG36" s="17"/>
      <c r="AH36" s="23"/>
      <c r="AI36" s="14">
        <f t="shared" si="3"/>
        <v>0</v>
      </c>
      <c r="AJ36" s="15"/>
      <c r="AK36" s="89"/>
      <c r="AL36" s="149"/>
    </row>
    <row r="37" spans="1:38" ht="12" customHeight="1" thickBot="1">
      <c r="A37" s="114"/>
      <c r="B37" s="115"/>
      <c r="C37" s="115"/>
      <c r="D37" s="115"/>
      <c r="E37" s="116" t="s">
        <v>64</v>
      </c>
      <c r="F37" s="84"/>
      <c r="G37" s="93">
        <f>IF(SUM(N38,P38,R38,T38,V38,X38,Z38,AB38,AD38,AF38,AH38)&gt;0,IF(SUM(N38,P38,R38,T38,V38,X38,Z38,AB38,AD38,AF38,AH38)&lt;99,AVERAGE(N37,P37,R37,T37,V37,X37,Z37,AB37,AD37,AF37,AH37),"ERR"),"")</f>
      </c>
      <c r="H37" s="137">
        <f t="shared" si="2"/>
        <v>0</v>
      </c>
      <c r="I37" s="94">
        <f>IF(G37&lt;1.5,1,"")</f>
      </c>
      <c r="J37" s="95">
        <f>IF(G37&lt;2.5,IF(G37&gt;=1.5,1,""),"")</f>
      </c>
      <c r="K37" s="95">
        <f>IF(G37&lt;3.5,IF(G37&gt;=2.5,1,""),"")</f>
      </c>
      <c r="L37" s="97">
        <f>IF(G37&lt;&gt;"",IF(G37&lt;&gt;"ERR",IF(G37&gt;=3.5,1,""),""),"")</f>
      </c>
      <c r="M37" s="89" t="s">
        <v>65</v>
      </c>
      <c r="N37" s="19"/>
      <c r="O37" s="17"/>
      <c r="P37" s="19"/>
      <c r="Q37" s="17"/>
      <c r="R37" s="19"/>
      <c r="S37" s="17"/>
      <c r="T37" s="19"/>
      <c r="U37" s="17"/>
      <c r="V37" s="19"/>
      <c r="W37" s="17"/>
      <c r="X37" s="19"/>
      <c r="Y37" s="17"/>
      <c r="Z37" s="19"/>
      <c r="AA37" s="17"/>
      <c r="AB37" s="19"/>
      <c r="AC37" s="17"/>
      <c r="AD37" s="19"/>
      <c r="AE37" s="17"/>
      <c r="AF37" s="19"/>
      <c r="AG37" s="17"/>
      <c r="AH37" s="19"/>
      <c r="AI37" s="14">
        <f t="shared" si="3"/>
        <v>0</v>
      </c>
      <c r="AJ37" s="15"/>
      <c r="AK37" s="89" t="s">
        <v>65</v>
      </c>
      <c r="AL37" s="149"/>
    </row>
    <row r="38" spans="1:38" ht="12" customHeight="1" hidden="1">
      <c r="A38" s="114"/>
      <c r="B38" s="115"/>
      <c r="C38" s="115"/>
      <c r="D38" s="115"/>
      <c r="E38" s="116"/>
      <c r="F38" s="84"/>
      <c r="G38" s="93"/>
      <c r="H38" s="137">
        <f t="shared" si="2"/>
        <v>0</v>
      </c>
      <c r="I38" s="94"/>
      <c r="J38" s="95"/>
      <c r="K38" s="95"/>
      <c r="L38" s="96"/>
      <c r="M38" s="89"/>
      <c r="N38" s="16">
        <f>IF(N37&lt;&gt;"",IF(N37=1,1,IF(N37=2,2,IF(N37=3,3,(IF(N37=4,4,99))))),0)</f>
        <v>0</v>
      </c>
      <c r="O38" s="17"/>
      <c r="P38" s="16">
        <f>IF(P37&lt;&gt;"",IF(P37=1,1,IF(P37=2,2,IF(P37=3,3,(IF(P37=4,4,99))))),0)</f>
        <v>0</v>
      </c>
      <c r="Q38" s="17"/>
      <c r="R38" s="16">
        <f>IF(R37&lt;&gt;"",IF(R37=1,1,IF(R37=2,2,IF(R37=3,3,(IF(R37=4,4,99))))),0)</f>
        <v>0</v>
      </c>
      <c r="S38" s="17"/>
      <c r="T38" s="16">
        <f>IF(T37&lt;&gt;"",IF(T37=1,1,IF(T37=2,2,IF(T37=3,3,(IF(T37=4,4,99))))),0)</f>
        <v>0</v>
      </c>
      <c r="U38" s="17"/>
      <c r="V38" s="16">
        <f>IF(V37&lt;&gt;"",IF(V37=1,1,IF(V37=2,2,IF(V37=3,3,(IF(V37=4,4,99))))),0)</f>
        <v>0</v>
      </c>
      <c r="W38" s="17"/>
      <c r="X38" s="16">
        <f>IF(X37&lt;&gt;"",IF(X37=1,1,IF(X37=2,2,IF(X37=3,3,(IF(X37=4,4,99))))),0)</f>
        <v>0</v>
      </c>
      <c r="Y38" s="17"/>
      <c r="Z38" s="16">
        <f>IF(Z37&lt;&gt;"",IF(Z37=1,1,IF(Z37=2,2,IF(Z37=3,3,(IF(Z37=4,4,99))))),0)</f>
        <v>0</v>
      </c>
      <c r="AA38" s="17"/>
      <c r="AB38" s="16">
        <f>IF(AB37&lt;&gt;"",IF(AB37=1,1,IF(AB37=2,2,IF(AB37=3,3,(IF(AB37=4,4,99))))),0)</f>
        <v>0</v>
      </c>
      <c r="AC38" s="17"/>
      <c r="AD38" s="16">
        <f>IF(AD37&lt;&gt;"",IF(AD37=1,1,IF(AD37=2,2,IF(AD37=3,3,(IF(AD37=4,4,99))))),0)</f>
        <v>0</v>
      </c>
      <c r="AE38" s="17"/>
      <c r="AF38" s="16">
        <f>IF(AF37&lt;&gt;"",IF(AF37=1,1,IF(AF37=2,2,IF(AF37=3,3,(IF(AF37=4,4,99))))),0)</f>
        <v>0</v>
      </c>
      <c r="AG38" s="17"/>
      <c r="AH38" s="16">
        <f>IF(AH37&lt;&gt;"",IF(AH37=1,1,IF(AH37=2,2,IF(AH37=3,3,(IF(AH37=4,4,99))))),0)</f>
        <v>0</v>
      </c>
      <c r="AI38" s="14">
        <f t="shared" si="3"/>
        <v>0</v>
      </c>
      <c r="AJ38" s="15"/>
      <c r="AK38" s="89"/>
      <c r="AL38" s="149"/>
    </row>
    <row r="39" spans="1:38" ht="12" customHeight="1" thickBot="1">
      <c r="A39" s="114"/>
      <c r="B39" s="115"/>
      <c r="C39" s="115"/>
      <c r="D39" s="115"/>
      <c r="E39" s="116" t="s">
        <v>66</v>
      </c>
      <c r="F39" s="84"/>
      <c r="G39" s="93">
        <f>IF(SUM(N40,P40,R40,T40,V40,X40,Z40,AB40,AD40,AF40,AH40)&gt;0,IF(SUM(N40,P40,R40,T40,V40,X40,Z40,AB40,AD40,AF40,AH40)&lt;99,AVERAGE(N39,P39,R39,T39,V39,X39,Z39,AB39,AD39,AF39,AH39),"ERR"),"")</f>
      </c>
      <c r="H39" s="137">
        <f t="shared" si="2"/>
        <v>0</v>
      </c>
      <c r="I39" s="94">
        <f>IF(G39&lt;1.5,1,"")</f>
      </c>
      <c r="J39" s="95">
        <f>IF(G39&lt;2.5,IF(G39&gt;=1.5,1,""),"")</f>
      </c>
      <c r="K39" s="95">
        <f>IF(G39&lt;3.5,IF(G39&gt;=2.5,1,""),"")</f>
      </c>
      <c r="L39" s="97">
        <f>IF(G39&lt;&gt;"",IF(G39&lt;&gt;"ERR",IF(G39&gt;=3.5,1,""),""),"")</f>
      </c>
      <c r="M39" s="89" t="s">
        <v>67</v>
      </c>
      <c r="N39" s="19"/>
      <c r="O39" s="17"/>
      <c r="P39" s="19"/>
      <c r="Q39" s="17"/>
      <c r="R39" s="19"/>
      <c r="S39" s="17"/>
      <c r="T39" s="19"/>
      <c r="U39" s="17"/>
      <c r="V39" s="19"/>
      <c r="W39" s="17"/>
      <c r="X39" s="19"/>
      <c r="Y39" s="17"/>
      <c r="Z39" s="19"/>
      <c r="AA39" s="17"/>
      <c r="AB39" s="19"/>
      <c r="AC39" s="17"/>
      <c r="AD39" s="19"/>
      <c r="AE39" s="17"/>
      <c r="AF39" s="19"/>
      <c r="AG39" s="17"/>
      <c r="AH39" s="19"/>
      <c r="AI39" s="14">
        <f t="shared" si="3"/>
        <v>0</v>
      </c>
      <c r="AJ39" s="15"/>
      <c r="AK39" s="89" t="s">
        <v>67</v>
      </c>
      <c r="AL39" s="149"/>
    </row>
    <row r="40" spans="1:38" ht="12" customHeight="1" hidden="1">
      <c r="A40" s="114"/>
      <c r="B40" s="115"/>
      <c r="C40" s="115"/>
      <c r="D40" s="115"/>
      <c r="E40" s="116"/>
      <c r="F40" s="84"/>
      <c r="G40" s="93"/>
      <c r="H40" s="137">
        <f t="shared" si="2"/>
        <v>0</v>
      </c>
      <c r="I40" s="94"/>
      <c r="J40" s="95"/>
      <c r="K40" s="95"/>
      <c r="L40" s="96"/>
      <c r="M40" s="89"/>
      <c r="N40" s="16">
        <f>IF(N39&lt;&gt;"",IF(N39=1,1,IF(N39=2,2,IF(N39=3,3,(IF(N39=4,4,99))))),0)</f>
        <v>0</v>
      </c>
      <c r="O40" s="17"/>
      <c r="P40" s="16">
        <f>IF(P39&lt;&gt;"",IF(P39=1,1,IF(P39=2,2,IF(P39=3,3,(IF(P39=4,4,99))))),0)</f>
        <v>0</v>
      </c>
      <c r="Q40" s="17"/>
      <c r="R40" s="16">
        <f>IF(R39&lt;&gt;"",IF(R39=1,1,IF(R39=2,2,IF(R39=3,3,(IF(R39=4,4,99))))),0)</f>
        <v>0</v>
      </c>
      <c r="S40" s="17"/>
      <c r="T40" s="16">
        <f>IF(T39&lt;&gt;"",IF(T39=1,1,IF(T39=2,2,IF(T39=3,3,(IF(T39=4,4,99))))),0)</f>
        <v>0</v>
      </c>
      <c r="U40" s="17"/>
      <c r="V40" s="16">
        <f>IF(V39&lt;&gt;"",IF(V39=1,1,IF(V39=2,2,IF(V39=3,3,(IF(V39=4,4,99))))),0)</f>
        <v>0</v>
      </c>
      <c r="W40" s="17"/>
      <c r="X40" s="16">
        <f>IF(X39&lt;&gt;"",IF(X39=1,1,IF(X39=2,2,IF(X39=3,3,(IF(X39=4,4,99))))),0)</f>
        <v>0</v>
      </c>
      <c r="Y40" s="17"/>
      <c r="Z40" s="16">
        <f>IF(Z39&lt;&gt;"",IF(Z39=1,1,IF(Z39=2,2,IF(Z39=3,3,(IF(Z39=4,4,99))))),0)</f>
        <v>0</v>
      </c>
      <c r="AA40" s="17"/>
      <c r="AB40" s="16">
        <f>IF(AB39&lt;&gt;"",IF(AB39=1,1,IF(AB39=2,2,IF(AB39=3,3,(IF(AB39=4,4,99))))),0)</f>
        <v>0</v>
      </c>
      <c r="AC40" s="17"/>
      <c r="AD40" s="16">
        <f>IF(AD39&lt;&gt;"",IF(AD39=1,1,IF(AD39=2,2,IF(AD39=3,3,(IF(AD39=4,4,99))))),0)</f>
        <v>0</v>
      </c>
      <c r="AE40" s="17"/>
      <c r="AF40" s="16">
        <f>IF(AF39&lt;&gt;"",IF(AF39=1,1,IF(AF39=2,2,IF(AF39=3,3,(IF(AF39=4,4,99))))),0)</f>
        <v>0</v>
      </c>
      <c r="AG40" s="17"/>
      <c r="AH40" s="16">
        <f>IF(AH39&lt;&gt;"",IF(AH39=1,1,IF(AH39=2,2,IF(AH39=3,3,(IF(AH39=4,4,99))))),0)</f>
        <v>0</v>
      </c>
      <c r="AI40" s="14">
        <f t="shared" si="3"/>
        <v>0</v>
      </c>
      <c r="AJ40" s="15"/>
      <c r="AK40" s="89"/>
      <c r="AL40" s="149"/>
    </row>
    <row r="41" spans="1:38" ht="12" customHeight="1">
      <c r="A41" s="114"/>
      <c r="B41" s="115"/>
      <c r="C41" s="115"/>
      <c r="D41" s="115"/>
      <c r="E41" s="116" t="s">
        <v>68</v>
      </c>
      <c r="F41" s="84"/>
      <c r="G41" s="93">
        <f>IF(SUM(N42,P42,R42,T42,V42,X42,Z42,AB42,AD42,AF42,AH42)&gt;0,IF(SUM(N42,P42,R42,T42,V42,X42,Z42,AB42,AD42,AF42,AH42)&lt;99,AVERAGE(N41,P41,R41,T41,V41,X41,Z41,AB41,AD41,AF41,AH41),"ERR"),"")</f>
      </c>
      <c r="H41" s="137">
        <f t="shared" si="2"/>
        <v>0</v>
      </c>
      <c r="I41" s="94">
        <f>IF(G41&lt;1.5,1,"")</f>
      </c>
      <c r="J41" s="95">
        <f>IF(G41&lt;2.5,IF(G41&gt;=1.5,1,""),"")</f>
      </c>
      <c r="K41" s="95">
        <f>IF(G41&lt;3.5,IF(G41&gt;=2.5,1,""),"")</f>
      </c>
      <c r="L41" s="97">
        <f>IF(G41&lt;&gt;"",IF(G41&lt;&gt;"ERR",IF(G41&gt;=3.5,1,""),""),"")</f>
      </c>
      <c r="M41" s="89" t="s">
        <v>69</v>
      </c>
      <c r="N41" s="19"/>
      <c r="O41" s="17"/>
      <c r="P41" s="19"/>
      <c r="Q41" s="17"/>
      <c r="R41" s="19"/>
      <c r="S41" s="17"/>
      <c r="T41" s="18"/>
      <c r="U41" s="17"/>
      <c r="V41" s="19"/>
      <c r="W41" s="17"/>
      <c r="X41" s="18"/>
      <c r="Y41" s="17"/>
      <c r="Z41" s="18"/>
      <c r="AA41" s="17"/>
      <c r="AB41" s="19"/>
      <c r="AC41" s="17"/>
      <c r="AD41" s="19"/>
      <c r="AE41" s="17"/>
      <c r="AF41" s="19"/>
      <c r="AG41" s="17"/>
      <c r="AH41" s="19"/>
      <c r="AI41" s="14">
        <f t="shared" si="3"/>
        <v>0</v>
      </c>
      <c r="AJ41" s="15"/>
      <c r="AK41" s="89" t="s">
        <v>69</v>
      </c>
      <c r="AL41" s="149"/>
    </row>
    <row r="42" spans="1:38" ht="12" customHeight="1" hidden="1">
      <c r="A42" s="117"/>
      <c r="B42" s="118"/>
      <c r="C42" s="118"/>
      <c r="D42" s="118"/>
      <c r="E42" s="119"/>
      <c r="F42" s="84"/>
      <c r="G42" s="93"/>
      <c r="H42" s="137">
        <f t="shared" si="2"/>
        <v>0</v>
      </c>
      <c r="I42" s="94"/>
      <c r="J42" s="95"/>
      <c r="K42" s="95"/>
      <c r="L42" s="96"/>
      <c r="M42" s="89"/>
      <c r="N42" s="16">
        <f>IF(N41&lt;&gt;"",IF(N41=1,1,IF(N41=2,2,IF(N41=3,3,(IF(N41=4,4,99))))),0)</f>
        <v>0</v>
      </c>
      <c r="O42" s="17"/>
      <c r="P42" s="16">
        <f>IF(P41&lt;&gt;"",IF(P41=1,1,IF(P41=2,2,IF(P41=3,3,(IF(P41=4,4,99))))),0)</f>
        <v>0</v>
      </c>
      <c r="Q42" s="17"/>
      <c r="R42" s="16">
        <f>IF(R41&lt;&gt;"",IF(R41=1,1,IF(R41=2,2,IF(R41=3,3,(IF(R41=4,4,99))))),0)</f>
        <v>0</v>
      </c>
      <c r="S42" s="17"/>
      <c r="T42" s="18"/>
      <c r="U42" s="17"/>
      <c r="V42" s="16">
        <f>IF(V41&lt;&gt;"",IF(V41=1,1,IF(V41=2,2,IF(V41=3,3,(IF(V41=4,4,99))))),0)</f>
        <v>0</v>
      </c>
      <c r="W42" s="17"/>
      <c r="X42" s="18"/>
      <c r="Y42" s="17"/>
      <c r="Z42" s="18"/>
      <c r="AA42" s="17"/>
      <c r="AB42" s="16">
        <f>IF(AB41&lt;&gt;"",IF(AB41=1,1,IF(AB41=2,2,IF(AB41=3,3,(IF(AB41=4,4,99))))),0)</f>
        <v>0</v>
      </c>
      <c r="AC42" s="17"/>
      <c r="AD42" s="16">
        <f>IF(AD41&lt;&gt;"",IF(AD41=1,1,IF(AD41=2,2,IF(AD41=3,3,(IF(AD41=4,4,99))))),0)</f>
        <v>0</v>
      </c>
      <c r="AE42" s="17"/>
      <c r="AF42" s="16">
        <f>IF(AF41&lt;&gt;"",IF(AF41=1,1,IF(AF41=2,2,IF(AF41=3,3,(IF(AF41=4,4,99))))),0)</f>
        <v>0</v>
      </c>
      <c r="AG42" s="17"/>
      <c r="AH42" s="16">
        <f>IF(AH41&lt;&gt;"",IF(AH41=1,1,IF(AH41=2,2,IF(AH41=3,3,(IF(AH41=4,4,99))))),0)</f>
        <v>0</v>
      </c>
      <c r="AI42" s="14">
        <f t="shared" si="3"/>
        <v>0</v>
      </c>
      <c r="AJ42" s="15"/>
      <c r="AK42" s="89"/>
      <c r="AL42" s="25"/>
    </row>
    <row r="43" spans="1:38" ht="12" customHeight="1" thickBot="1">
      <c r="A43" s="120"/>
      <c r="B43" s="121"/>
      <c r="C43" s="121"/>
      <c r="D43" s="121"/>
      <c r="E43" s="122" t="s">
        <v>70</v>
      </c>
      <c r="F43" s="84"/>
      <c r="G43" s="105">
        <f>IF(SUM(N44,P44,R44,T44,V44,X44,Z44,AB44,AD44,AF44,AH44)&gt;0,IF(SUM(N44,P44,R44,T44,V44,X44,Z44,AB44,AD44,AF44,AH44)&lt;99,AVERAGE(N43,P43,R43,T43,V43,X43,Z43,AB43,AD43,AF43,AH43),"ERR"),"")</f>
      </c>
      <c r="H43" s="137">
        <f t="shared" si="2"/>
        <v>0</v>
      </c>
      <c r="I43" s="106">
        <f>IF(G43&lt;1.5,1,"")</f>
      </c>
      <c r="J43" s="107">
        <f>IF(G43&lt;2.5,IF(G43&gt;=1.5,1,""),"")</f>
      </c>
      <c r="K43" s="107">
        <f>IF(G43&lt;3.5,IF(G43&gt;=2.5,1,""),"")</f>
      </c>
      <c r="L43" s="108">
        <f>IF(G43&lt;&gt;"",IF(G43&lt;&gt;"ERR",IF(G43&gt;=3.5,1,""),""),"")</f>
      </c>
      <c r="M43" s="89" t="s">
        <v>71</v>
      </c>
      <c r="N43" s="21"/>
      <c r="O43" s="22"/>
      <c r="P43" s="21"/>
      <c r="Q43" s="22"/>
      <c r="R43" s="21"/>
      <c r="S43" s="22"/>
      <c r="T43" s="21"/>
      <c r="U43" s="22"/>
      <c r="V43" s="21"/>
      <c r="W43" s="22"/>
      <c r="X43" s="21"/>
      <c r="Y43" s="22"/>
      <c r="Z43" s="21"/>
      <c r="AA43" s="22"/>
      <c r="AB43" s="21"/>
      <c r="AC43" s="22"/>
      <c r="AD43" s="21"/>
      <c r="AE43" s="22"/>
      <c r="AF43" s="21"/>
      <c r="AG43" s="22"/>
      <c r="AH43" s="21"/>
      <c r="AI43" s="14">
        <f t="shared" si="3"/>
        <v>0</v>
      </c>
      <c r="AJ43" s="15"/>
      <c r="AK43" s="89" t="s">
        <v>71</v>
      </c>
      <c r="AL43" s="26">
        <f>IF(AL29=0,0,IF(AL29=10,10,IF(AL29=20,20,"ERR")))</f>
        <v>0</v>
      </c>
    </row>
    <row r="44" spans="1:38" ht="12" customHeight="1" hidden="1">
      <c r="A44" s="101"/>
      <c r="B44" s="123"/>
      <c r="C44" s="123"/>
      <c r="D44" s="123"/>
      <c r="E44" s="124"/>
      <c r="F44" s="84"/>
      <c r="G44" s="125"/>
      <c r="H44" s="137">
        <f t="shared" si="2"/>
        <v>0</v>
      </c>
      <c r="M44" s="75"/>
      <c r="N44" s="27">
        <f>IF(N43&lt;&gt;"",IF(N43=1,1,IF(N43=2,2,IF(N43=3,3,(IF(N43=4,4,99))))),0)</f>
        <v>0</v>
      </c>
      <c r="O44" s="28"/>
      <c r="P44" s="29">
        <f>IF(P43&lt;&gt;"",IF(P43=1,1,IF(P43=2,2,IF(P43=3,3,(IF(P43=4,4,99))))),0)</f>
        <v>0</v>
      </c>
      <c r="Q44" s="28"/>
      <c r="R44" s="30">
        <f>IF(R43&lt;&gt;"",IF(R43=1,1,IF(R43=2,2,IF(R43=3,3,(IF(R43=4,4,99))))),0)</f>
        <v>0</v>
      </c>
      <c r="S44" s="28"/>
      <c r="T44" s="30">
        <f>IF(T43&lt;&gt;"",IF(T43=1,1,IF(T43=2,2,IF(T43=3,3,(IF(T43=4,4,99))))),0)</f>
        <v>0</v>
      </c>
      <c r="U44" s="28"/>
      <c r="V44" s="30">
        <f>IF(V43&lt;&gt;"",IF(V43=1,1,IF(V43=2,2,IF(V43=3,3,(IF(V43=4,4,99))))),0)</f>
        <v>0</v>
      </c>
      <c r="W44" s="28"/>
      <c r="X44" s="30">
        <f>IF(X43&lt;&gt;"",IF(X43=1,1,IF(X43=2,2,IF(X43=3,3,(IF(X43=4,4,99))))),0)</f>
        <v>0</v>
      </c>
      <c r="Y44" s="28"/>
      <c r="Z44" s="30">
        <f>IF(Z43&lt;&gt;"",IF(Z43=1,1,IF(Z43=2,2,IF(Z43=3,3,(IF(Z43=4,4,99))))),0)</f>
        <v>0</v>
      </c>
      <c r="AA44" s="28"/>
      <c r="AB44" s="30">
        <f>IF(AB43&lt;&gt;"",IF(AB43=1,1,IF(AB43=2,2,IF(AB43=3,3,(IF(AB43=4,4,99))))),0)</f>
        <v>0</v>
      </c>
      <c r="AC44" s="28"/>
      <c r="AD44" s="30">
        <f>IF(AD43&lt;&gt;"",IF(AD43=1,1,IF(AD43=2,2,IF(AD43=3,3,(IF(AD43=4,4,99))))),0)</f>
        <v>0</v>
      </c>
      <c r="AE44" s="28"/>
      <c r="AF44" s="30">
        <f>IF(AF43&lt;&gt;"",IF(AF43=1,1,IF(AF43=2,2,IF(AF43=3,3,(IF(AF43=4,4,99))))),0)</f>
        <v>0</v>
      </c>
      <c r="AG44" s="28"/>
      <c r="AH44" s="30">
        <f>IF(AH43&lt;&gt;"",IF(AH43=1,1,IF(AH43=2,2,IF(AH43=3,3,(IF(AH43=4,4,99))))),0)</f>
        <v>0</v>
      </c>
      <c r="AI44" s="14">
        <f t="shared" si="3"/>
        <v>0</v>
      </c>
      <c r="AL44" s="20"/>
    </row>
    <row r="45" spans="1:52" s="3" customFormat="1" ht="15.75" hidden="1" thickBot="1">
      <c r="A45" s="126"/>
      <c r="B45" s="127"/>
      <c r="C45" s="127"/>
      <c r="D45" s="127"/>
      <c r="E45" s="128"/>
      <c r="F45" s="129"/>
      <c r="G45" s="130"/>
      <c r="H45" s="137">
        <f>SUM(H29:H44)</f>
        <v>0</v>
      </c>
      <c r="I45" s="131">
        <f>SUM(I29:I43)*10</f>
        <v>0</v>
      </c>
      <c r="J45" s="132">
        <f>SUM(J29:J43)*25</f>
        <v>0</v>
      </c>
      <c r="K45" s="132">
        <f>SUM(K29:K43)*40</f>
        <v>0</v>
      </c>
      <c r="L45" s="133">
        <f>SUM(L29:L43)*50</f>
        <v>0</v>
      </c>
      <c r="M45" s="75"/>
      <c r="N45" s="31"/>
      <c r="O45" s="31"/>
      <c r="AK45" s="127"/>
      <c r="AM45" s="127"/>
      <c r="AN45" s="127"/>
      <c r="AO45" s="127"/>
      <c r="AP45" s="127"/>
      <c r="AQ45" s="127"/>
      <c r="AR45" s="127"/>
      <c r="AS45" s="127"/>
      <c r="AT45" s="127"/>
      <c r="AU45" s="127"/>
      <c r="AV45" s="127"/>
      <c r="AW45" s="127"/>
      <c r="AX45" s="127"/>
      <c r="AY45" s="127"/>
      <c r="AZ45" s="127"/>
    </row>
    <row r="46" spans="1:52" s="134" customFormat="1" ht="15">
      <c r="A46" s="66"/>
      <c r="B46" s="67"/>
      <c r="C46" s="67"/>
      <c r="D46" s="67"/>
      <c r="E46" s="68"/>
      <c r="F46" s="69"/>
      <c r="G46" s="70"/>
      <c r="H46" s="136"/>
      <c r="I46" s="71"/>
      <c r="J46" s="71"/>
      <c r="K46" s="71"/>
      <c r="L46" s="71"/>
      <c r="M46" s="71"/>
      <c r="N46" s="66"/>
      <c r="O46" s="66"/>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row>
    <row r="47" spans="1:38" ht="12" customHeight="1" hidden="1">
      <c r="A47" s="117"/>
      <c r="B47" s="118"/>
      <c r="C47" s="118"/>
      <c r="D47" s="118"/>
      <c r="E47" s="119"/>
      <c r="F47" s="84"/>
      <c r="G47" s="93"/>
      <c r="H47" s="137">
        <f>IF(G47="ERR",1,0)</f>
        <v>0</v>
      </c>
      <c r="I47" s="94"/>
      <c r="J47" s="95"/>
      <c r="K47" s="95"/>
      <c r="L47" s="96"/>
      <c r="M47" s="89"/>
      <c r="N47" s="16" t="e">
        <f>IF(#REF!&lt;&gt;"",IF(#REF!=1,1,IF(#REF!=2,2,IF(#REF!=3,3,(IF(#REF!=4,4,99))))),0)</f>
        <v>#REF!</v>
      </c>
      <c r="O47" s="17"/>
      <c r="P47" s="16" t="e">
        <f>IF(#REF!&lt;&gt;"",IF(#REF!=1,1,IF(#REF!=2,2,IF(#REF!=3,3,(IF(#REF!=4,4,99))))),0)</f>
        <v>#REF!</v>
      </c>
      <c r="Q47" s="17"/>
      <c r="R47" s="16" t="e">
        <f>IF(#REF!&lt;&gt;"",IF(#REF!=1,1,IF(#REF!=2,2,IF(#REF!=3,3,(IF(#REF!=4,4,99))))),0)</f>
        <v>#REF!</v>
      </c>
      <c r="S47" s="17"/>
      <c r="T47" s="18"/>
      <c r="U47" s="17"/>
      <c r="V47" s="16" t="e">
        <f>IF(#REF!&lt;&gt;"",IF(#REF!=1,1,IF(#REF!=2,2,IF(#REF!=3,3,(IF(#REF!=4,4,99))))),0)</f>
        <v>#REF!</v>
      </c>
      <c r="W47" s="17"/>
      <c r="X47" s="18"/>
      <c r="Y47" s="17"/>
      <c r="Z47" s="18"/>
      <c r="AA47" s="17"/>
      <c r="AB47" s="16" t="e">
        <f>IF(#REF!&lt;&gt;"",IF(#REF!=1,1,IF(#REF!=2,2,IF(#REF!=3,3,(IF(#REF!=4,4,99))))),0)</f>
        <v>#REF!</v>
      </c>
      <c r="AC47" s="17"/>
      <c r="AD47" s="16" t="e">
        <f>IF(#REF!&lt;&gt;"",IF(#REF!=1,1,IF(#REF!=2,2,IF(#REF!=3,3,(IF(#REF!=4,4,99))))),0)</f>
        <v>#REF!</v>
      </c>
      <c r="AE47" s="17"/>
      <c r="AF47" s="16" t="e">
        <f>IF(#REF!&lt;&gt;"",IF(#REF!=1,1,IF(#REF!=2,2,IF(#REF!=3,3,(IF(#REF!=4,4,99))))),0)</f>
        <v>#REF!</v>
      </c>
      <c r="AG47" s="17"/>
      <c r="AH47" s="16" t="e">
        <f>IF(#REF!&lt;&gt;"",IF(#REF!=1,1,IF(#REF!=2,2,IF(#REF!=3,3,(IF(#REF!=4,4,99))))),0)</f>
        <v>#REF!</v>
      </c>
      <c r="AI47" s="14" t="e">
        <f>SUM(AH47+AF47+AD47+AB47+Z47+X47+V47+T47+R47+P47+N47)</f>
        <v>#REF!</v>
      </c>
      <c r="AJ47" s="15"/>
      <c r="AK47" s="89"/>
      <c r="AL47" s="25"/>
    </row>
    <row r="48" spans="1:38" ht="27" thickBot="1">
      <c r="A48" s="81">
        <f>ListeClasse!A4</f>
        <v>3</v>
      </c>
      <c r="B48" s="82" t="str">
        <f>ListeClasse!B4</f>
        <v>NOM3</v>
      </c>
      <c r="C48" s="82" t="str">
        <f>ListeClasse!C4</f>
        <v>Prenom3</v>
      </c>
      <c r="D48" s="83" t="s">
        <v>58</v>
      </c>
      <c r="E48" s="83">
        <f>IF(H65=0,IF(AL63&lt;&gt;"ERR",SUM(I65:L65)+AL63,"ERR E.C."),"ERR comp")</f>
        <v>0</v>
      </c>
      <c r="F48" s="56" t="s">
        <v>72</v>
      </c>
      <c r="G48" s="78"/>
      <c r="H48" s="137"/>
      <c r="I48" s="79"/>
      <c r="J48" s="79"/>
      <c r="K48" s="79"/>
      <c r="L48" s="79"/>
      <c r="M48" s="59"/>
      <c r="N48" s="60"/>
      <c r="O48" s="61"/>
      <c r="P48" s="60"/>
      <c r="Q48" s="61"/>
      <c r="R48" s="60"/>
      <c r="S48" s="61"/>
      <c r="T48" s="60"/>
      <c r="U48" s="61"/>
      <c r="V48" s="60"/>
      <c r="W48" s="61"/>
      <c r="X48" s="60"/>
      <c r="Y48" s="61"/>
      <c r="Z48" s="60"/>
      <c r="AA48" s="61"/>
      <c r="AB48" s="60"/>
      <c r="AC48" s="61"/>
      <c r="AD48" s="60"/>
      <c r="AE48" s="61"/>
      <c r="AF48" s="60"/>
      <c r="AG48" s="61"/>
      <c r="AH48" s="60"/>
      <c r="AI48" s="62"/>
      <c r="AJ48" s="63"/>
      <c r="AL48" s="60"/>
    </row>
    <row r="49" spans="1:38" ht="12" customHeight="1" thickBot="1">
      <c r="A49" s="151" t="s">
        <v>59</v>
      </c>
      <c r="B49" s="151"/>
      <c r="C49" s="151"/>
      <c r="D49" s="151"/>
      <c r="E49" s="151"/>
      <c r="F49" s="84"/>
      <c r="G49" s="85">
        <f>IF(AI50&gt;0,IF(AI50&lt;99,AVERAGE(N49,P49,R49,T49,V49,X49,Z49,AB49,AD49,AF49,AH49),"ERR"),"")</f>
      </c>
      <c r="H49" s="137">
        <f aca="true" t="shared" si="4" ref="H49:H64">IF(G49="ERR",1,0)</f>
        <v>0</v>
      </c>
      <c r="I49" s="86">
        <f>IF(G49&lt;1.5,1,"")</f>
      </c>
      <c r="J49" s="87">
        <f>IF(G49&lt;2.5,IF(G49&gt;=1.5,1,""),"")</f>
      </c>
      <c r="K49" s="87">
        <f>IF(G49&lt;3.5,IF(G49&gt;=2.5,1,""),"")</f>
      </c>
      <c r="L49" s="88">
        <f>IF(G49&lt;&gt;"",IF(G49&lt;&gt;"ERR",IF(G49&gt;=3.5,1,""),""),"")</f>
      </c>
      <c r="M49" s="89" t="s">
        <v>60</v>
      </c>
      <c r="N49" s="12"/>
      <c r="O49" s="13"/>
      <c r="P49" s="12"/>
      <c r="Q49" s="13"/>
      <c r="R49" s="12"/>
      <c r="S49" s="13"/>
      <c r="T49" s="12"/>
      <c r="U49" s="13"/>
      <c r="V49" s="12"/>
      <c r="W49" s="13"/>
      <c r="X49" s="12"/>
      <c r="Y49" s="13"/>
      <c r="Z49" s="12"/>
      <c r="AA49" s="13"/>
      <c r="AB49" s="12"/>
      <c r="AC49" s="13"/>
      <c r="AD49" s="12"/>
      <c r="AE49" s="13"/>
      <c r="AF49" s="12"/>
      <c r="AG49" s="13"/>
      <c r="AH49" s="12"/>
      <c r="AI49" s="14">
        <f aca="true" t="shared" si="5" ref="AI49:AI64">SUM(AH49+AF49+AD49+AB49+Z49+X49+V49+T49+R49+P49+N49)</f>
        <v>0</v>
      </c>
      <c r="AJ49" s="15"/>
      <c r="AK49" s="89" t="s">
        <v>60</v>
      </c>
      <c r="AL49" s="149"/>
    </row>
    <row r="50" spans="1:38" ht="12" customHeight="1" hidden="1">
      <c r="A50" s="90"/>
      <c r="B50" s="91"/>
      <c r="C50" s="91"/>
      <c r="D50" s="91"/>
      <c r="E50" s="92"/>
      <c r="F50" s="84"/>
      <c r="G50" s="93"/>
      <c r="H50" s="137">
        <f t="shared" si="4"/>
        <v>0</v>
      </c>
      <c r="I50" s="94"/>
      <c r="J50" s="95"/>
      <c r="K50" s="95"/>
      <c r="L50" s="96"/>
      <c r="M50" s="89"/>
      <c r="N50" s="16">
        <f>IF(N49&lt;&gt;"",IF(N49=1,1,IF(N49=2,2,IF(N49=3,3,(IF(N49=4,4,99))))),0)</f>
        <v>0</v>
      </c>
      <c r="O50" s="17"/>
      <c r="P50" s="16">
        <f>IF(P49&lt;&gt;"",IF(P49=1,1,IF(P49=2,2,IF(P49=3,3,(IF(P49=4,4,99))))),0)</f>
        <v>0</v>
      </c>
      <c r="Q50" s="17"/>
      <c r="R50" s="16">
        <f>IF(R49&lt;&gt;"",IF(R49=1,1,IF(R49=2,2,IF(R49=3,3,(IF(R49=4,4,99))))),0)</f>
        <v>0</v>
      </c>
      <c r="S50" s="17"/>
      <c r="T50" s="16">
        <f>IF(T49&lt;&gt;"",IF(T49=1,1,IF(T49=2,2,IF(T49=3,3,(IF(T49=4,4,99))))),0)</f>
        <v>0</v>
      </c>
      <c r="U50" s="17"/>
      <c r="V50" s="16">
        <f>IF(V49&lt;&gt;"",IF(V49=1,1,IF(V49=2,2,IF(V49=3,3,(IF(V49=4,4,99))))),0)</f>
        <v>0</v>
      </c>
      <c r="W50" s="17"/>
      <c r="X50" s="16">
        <f>IF(X49&lt;&gt;"",IF(X49=1,1,IF(X49=2,2,IF(X49=3,3,(IF(X49=4,4,99))))),0)</f>
        <v>0</v>
      </c>
      <c r="Y50" s="17"/>
      <c r="Z50" s="16">
        <f>IF(Z49&lt;&gt;"",IF(Z49=1,1,IF(Z49=2,2,IF(Z49=3,3,(IF(Z49=4,4,99))))),0)</f>
        <v>0</v>
      </c>
      <c r="AA50" s="17"/>
      <c r="AB50" s="16">
        <f>IF(AB49&lt;&gt;"",IF(AB49=1,1,IF(AB49=2,2,IF(AB49=3,3,(IF(AB49=4,4,99))))),0)</f>
        <v>0</v>
      </c>
      <c r="AC50" s="17"/>
      <c r="AD50" s="16">
        <f>IF(AD49&lt;&gt;"",IF(AD49=1,1,IF(AD49=2,2,IF(AD49=3,3,(IF(AD49=4,4,99))))),0)</f>
        <v>0</v>
      </c>
      <c r="AE50" s="17"/>
      <c r="AF50" s="16">
        <f>IF(AF49&lt;&gt;"",IF(AF49=1,1,IF(AF49=2,2,IF(AF49=3,3,(IF(AF49=4,4,99))))),0)</f>
        <v>0</v>
      </c>
      <c r="AG50" s="17"/>
      <c r="AH50" s="16">
        <f>IF(AH49&lt;&gt;"",IF(AH49=1,1,IF(AH49=2,2,IF(AH49=3,3,(IF(AH49=4,4,99))))),0)</f>
        <v>0</v>
      </c>
      <c r="AI50" s="14">
        <f t="shared" si="5"/>
        <v>0</v>
      </c>
      <c r="AJ50" s="15"/>
      <c r="AK50" s="89"/>
      <c r="AL50" s="149"/>
    </row>
    <row r="51" spans="1:38" ht="12" customHeight="1" thickBot="1">
      <c r="A51" s="150" t="s">
        <v>61</v>
      </c>
      <c r="B51" s="150"/>
      <c r="C51" s="150"/>
      <c r="D51" s="150"/>
      <c r="E51" s="150"/>
      <c r="F51" s="84"/>
      <c r="G51" s="93">
        <f>IF(AI52&gt;0,IF(AI52&lt;99,AVERAGE(N51,P51,R51,T51,V51,X51,Z51,AB51,AD51,AF51,AH51),"ERR"),"")</f>
      </c>
      <c r="H51" s="137">
        <f t="shared" si="4"/>
        <v>0</v>
      </c>
      <c r="I51" s="94">
        <f>IF(G51&lt;1.5,1,"")</f>
      </c>
      <c r="J51" s="95">
        <f>IF(G51&lt;2.5,IF(G51&gt;=1.5,1,""),"")</f>
      </c>
      <c r="K51" s="95">
        <f>IF(G51&lt;3.5,IF(G51&gt;=2.5,1,""),"")</f>
      </c>
      <c r="L51" s="97">
        <f>IF(G51&lt;&gt;"",IF(G51&lt;&gt;"ERR",IF(G51&gt;=3.5,1,""),""),"")</f>
      </c>
      <c r="M51" s="89" t="s">
        <v>60</v>
      </c>
      <c r="N51" s="18"/>
      <c r="O51" s="17"/>
      <c r="P51" s="18"/>
      <c r="Q51" s="17"/>
      <c r="R51" s="18"/>
      <c r="S51" s="17"/>
      <c r="T51" s="18"/>
      <c r="U51" s="17"/>
      <c r="V51" s="18"/>
      <c r="W51" s="17"/>
      <c r="X51" s="19"/>
      <c r="Y51" s="17"/>
      <c r="Z51" s="19"/>
      <c r="AA51" s="17"/>
      <c r="AB51" s="18"/>
      <c r="AC51" s="17"/>
      <c r="AD51" s="18"/>
      <c r="AE51" s="17"/>
      <c r="AF51" s="18"/>
      <c r="AG51" s="17"/>
      <c r="AH51" s="18"/>
      <c r="AI51" s="14">
        <f t="shared" si="5"/>
        <v>0</v>
      </c>
      <c r="AJ51" s="15"/>
      <c r="AK51" s="89" t="s">
        <v>60</v>
      </c>
      <c r="AL51" s="149"/>
    </row>
    <row r="52" spans="1:38" ht="12" customHeight="1" hidden="1">
      <c r="A52" s="90"/>
      <c r="B52" s="91"/>
      <c r="C52" s="91"/>
      <c r="D52" s="91"/>
      <c r="E52" s="92"/>
      <c r="F52" s="84"/>
      <c r="G52" s="93"/>
      <c r="H52" s="137">
        <f t="shared" si="4"/>
        <v>0</v>
      </c>
      <c r="I52" s="94"/>
      <c r="J52" s="95"/>
      <c r="K52" s="95"/>
      <c r="L52" s="96"/>
      <c r="M52" s="89"/>
      <c r="N52" s="18"/>
      <c r="O52" s="17"/>
      <c r="P52" s="18"/>
      <c r="Q52" s="17"/>
      <c r="R52" s="18"/>
      <c r="S52" s="17"/>
      <c r="T52" s="18"/>
      <c r="U52" s="17"/>
      <c r="V52" s="18"/>
      <c r="W52" s="17"/>
      <c r="X52" s="16">
        <f>IF(X51&lt;&gt;"",IF(X51=1,1,IF(X51=2,2,IF(X51=3,3,(IF(X51=4,4,99))))),0)</f>
        <v>0</v>
      </c>
      <c r="Y52" s="17"/>
      <c r="Z52" s="16">
        <f>IF(Z51&lt;&gt;"",IF(Z51=1,1,IF(Z51=2,2,IF(Z51=3,3,(IF(Z51=4,4,99))))),0)</f>
        <v>0</v>
      </c>
      <c r="AA52" s="17"/>
      <c r="AB52" s="18"/>
      <c r="AC52" s="17"/>
      <c r="AD52" s="18"/>
      <c r="AE52" s="17"/>
      <c r="AF52" s="18"/>
      <c r="AG52" s="17"/>
      <c r="AH52" s="18"/>
      <c r="AI52" s="14">
        <f t="shared" si="5"/>
        <v>0</v>
      </c>
      <c r="AJ52" s="15"/>
      <c r="AK52" s="89"/>
      <c r="AL52" s="149"/>
    </row>
    <row r="53" spans="1:38" ht="12" customHeight="1" thickBot="1">
      <c r="A53" s="98"/>
      <c r="B53" s="99"/>
      <c r="C53" s="99"/>
      <c r="D53" s="99"/>
      <c r="E53" s="92" t="s">
        <v>62</v>
      </c>
      <c r="F53" s="84"/>
      <c r="G53" s="93">
        <f>IF(SUM(N54,P54,R54,T54,V54,X54,Z54,AB54,AD54,AF54,AH54)&gt;0,IF(SUM(N54,P54,R54,T54,V54,X54,Z54,AB54,AD54,AF54,AH54)&lt;99,AVERAGE(N53,P53,R53,T53,V53,X53,Z53,AB53,AD53,AF53,AH53),"ERR"),"")</f>
      </c>
      <c r="H53" s="137">
        <f t="shared" si="4"/>
        <v>0</v>
      </c>
      <c r="I53" s="94">
        <f>IF(G53&lt;1.5,1,"")</f>
      </c>
      <c r="J53" s="95">
        <f>IF(G53&lt;2.5,IF(G53&gt;=1.5,1,""),"")</f>
      </c>
      <c r="K53" s="95">
        <f>IF(G53&lt;3.5,IF(G53&gt;=2.5,1,""),"")</f>
      </c>
      <c r="L53" s="97">
        <f>IF(G53&lt;&gt;"",IF(G53&lt;&gt;"ERR",IF(G53&gt;=3.5,1,""),""),"")</f>
      </c>
      <c r="M53" s="89" t="s">
        <v>60</v>
      </c>
      <c r="N53" s="18"/>
      <c r="O53" s="17"/>
      <c r="P53" s="18"/>
      <c r="Q53" s="17"/>
      <c r="R53" s="18"/>
      <c r="S53" s="17"/>
      <c r="T53" s="18"/>
      <c r="U53" s="17"/>
      <c r="V53" s="18"/>
      <c r="W53" s="17"/>
      <c r="X53" s="18"/>
      <c r="Y53" s="17"/>
      <c r="Z53" s="18"/>
      <c r="AA53" s="17"/>
      <c r="AB53" s="19"/>
      <c r="AC53" s="17"/>
      <c r="AD53" s="19"/>
      <c r="AE53" s="17"/>
      <c r="AF53" s="19"/>
      <c r="AG53" s="17"/>
      <c r="AH53" s="19"/>
      <c r="AI53" s="14">
        <f t="shared" si="5"/>
        <v>0</v>
      </c>
      <c r="AJ53" s="15"/>
      <c r="AK53" s="89" t="s">
        <v>60</v>
      </c>
      <c r="AL53" s="149"/>
    </row>
    <row r="54" spans="1:38" ht="12" customHeight="1" hidden="1">
      <c r="A54" s="98"/>
      <c r="B54" s="100"/>
      <c r="C54" s="100"/>
      <c r="D54" s="100"/>
      <c r="E54" s="92"/>
      <c r="F54" s="84"/>
      <c r="G54" s="93"/>
      <c r="H54" s="137">
        <f t="shared" si="4"/>
        <v>0</v>
      </c>
      <c r="I54" s="94"/>
      <c r="J54" s="95"/>
      <c r="K54" s="95"/>
      <c r="L54" s="96"/>
      <c r="M54" s="89"/>
      <c r="N54" s="18"/>
      <c r="O54" s="17"/>
      <c r="P54" s="18"/>
      <c r="Q54" s="17"/>
      <c r="R54" s="18"/>
      <c r="S54" s="17"/>
      <c r="T54" s="18"/>
      <c r="U54" s="17"/>
      <c r="V54" s="18"/>
      <c r="W54" s="17"/>
      <c r="X54" s="18"/>
      <c r="Y54" s="17"/>
      <c r="Z54" s="18"/>
      <c r="AA54" s="17"/>
      <c r="AB54" s="16">
        <f>IF(AB53&lt;&gt;"",IF(AB53=1,1,IF(AB53=2,2,IF(AB53=3,3,(IF(AB53=4,4,99))))),0)</f>
        <v>0</v>
      </c>
      <c r="AC54" s="17"/>
      <c r="AD54" s="16">
        <f>IF(AD53&lt;&gt;"",IF(AD53=1,1,IF(AD53=2,2,IF(AD53=3,3,(IF(AD53=4,4,99))))),0)</f>
        <v>0</v>
      </c>
      <c r="AE54" s="17"/>
      <c r="AF54" s="16">
        <f>IF(AF53&lt;&gt;"",IF(AF53=1,1,IF(AF53=2,2,IF(AF53=3,3,(IF(AF53=4,4,99))))),0)</f>
        <v>0</v>
      </c>
      <c r="AG54" s="17"/>
      <c r="AH54" s="16">
        <f>IF(AH53&lt;&gt;"",IF(AH53=1,1,IF(AH53=2,2,IF(AH53=3,3,(IF(AH53=4,4,99))))),0)</f>
        <v>0</v>
      </c>
      <c r="AI54" s="14">
        <f t="shared" si="5"/>
        <v>0</v>
      </c>
      <c r="AJ54" s="15"/>
      <c r="AK54" s="89"/>
      <c r="AL54" s="149"/>
    </row>
    <row r="55" spans="1:38" ht="12" customHeight="1" thickBot="1">
      <c r="A55" s="101"/>
      <c r="B55" s="102"/>
      <c r="C55" s="102"/>
      <c r="D55" s="102"/>
      <c r="E55" s="103" t="s">
        <v>63</v>
      </c>
      <c r="F55" s="104"/>
      <c r="G55" s="105">
        <f>IF(SUM(N56,P56,R56,T56,V56,X56,Z56,AB56,AD56,AF56,AH56)&gt;0,IF(SUM(N56,P56,R56,T56,V56,X56,Z56,AB56,AD56,AF56,AH56)&lt;99,AVERAGE(N55,P55,R55,T55,V55,X55,Z55,AB55,AD55,AF55,AH55),"ERR"),"")</f>
      </c>
      <c r="H55" s="138">
        <f t="shared" si="4"/>
        <v>0</v>
      </c>
      <c r="I55" s="106">
        <f>IF(G55&lt;1.5,1,"")</f>
      </c>
      <c r="J55" s="107">
        <f>IF(G55&lt;2.5,IF(G55&gt;=1.5,1,""),"")</f>
      </c>
      <c r="K55" s="107">
        <f>IF(G55&lt;3.5,IF(G55&gt;=2.5,1,""),"")</f>
      </c>
      <c r="L55" s="108">
        <f>IF(G55&lt;&gt;"",IF(G55&lt;&gt;"ERR",IF(G55&gt;=3.5,1,""),""),"")</f>
      </c>
      <c r="M55" s="109" t="s">
        <v>60</v>
      </c>
      <c r="N55" s="21"/>
      <c r="O55" s="22"/>
      <c r="P55" s="21"/>
      <c r="Q55" s="22"/>
      <c r="R55" s="21"/>
      <c r="S55" s="22"/>
      <c r="T55" s="23"/>
      <c r="U55" s="22"/>
      <c r="V55" s="23"/>
      <c r="W55" s="22"/>
      <c r="X55" s="23"/>
      <c r="Y55" s="22"/>
      <c r="Z55" s="23"/>
      <c r="AA55" s="22"/>
      <c r="AB55" s="23"/>
      <c r="AC55" s="22"/>
      <c r="AD55" s="23"/>
      <c r="AE55" s="22"/>
      <c r="AF55" s="23"/>
      <c r="AG55" s="22"/>
      <c r="AH55" s="23"/>
      <c r="AI55" s="14">
        <f t="shared" si="5"/>
        <v>0</v>
      </c>
      <c r="AJ55" s="15"/>
      <c r="AK55" s="135" t="s">
        <v>60</v>
      </c>
      <c r="AL55" s="149"/>
    </row>
    <row r="56" spans="1:38" ht="12" customHeight="1" hidden="1">
      <c r="A56" s="98"/>
      <c r="B56" s="100"/>
      <c r="C56" s="100"/>
      <c r="D56" s="100"/>
      <c r="E56" s="92"/>
      <c r="F56" s="84"/>
      <c r="G56" s="110"/>
      <c r="H56" s="137">
        <f t="shared" si="4"/>
        <v>0</v>
      </c>
      <c r="I56" s="111"/>
      <c r="J56" s="112"/>
      <c r="K56" s="112"/>
      <c r="L56" s="113"/>
      <c r="M56" s="89"/>
      <c r="N56" s="24">
        <f>IF(N55&lt;&gt;"",IF(N55=1,1,IF(N55=2,2,IF(N55=3,3,(IF(N55=4,4,99))))),0)</f>
        <v>0</v>
      </c>
      <c r="O56" s="17"/>
      <c r="P56" s="24">
        <f>IF(P55&lt;&gt;"",IF(P55=1,1,IF(P55=2,2,IF(P55=3,3,(IF(P55=4,4,99))))),0)</f>
        <v>0</v>
      </c>
      <c r="Q56" s="17"/>
      <c r="R56" s="24">
        <f>IF(R55&lt;&gt;"",IF(R55=1,1,IF(R55=2,2,IF(R55=3,3,(IF(R55=4,4,99))))),0)</f>
        <v>0</v>
      </c>
      <c r="S56" s="17"/>
      <c r="T56" s="23"/>
      <c r="U56" s="17"/>
      <c r="V56" s="23"/>
      <c r="W56" s="17"/>
      <c r="X56" s="23"/>
      <c r="Y56" s="17"/>
      <c r="Z56" s="23"/>
      <c r="AA56" s="17"/>
      <c r="AB56" s="23"/>
      <c r="AC56" s="17"/>
      <c r="AD56" s="23"/>
      <c r="AE56" s="17"/>
      <c r="AF56" s="23"/>
      <c r="AG56" s="17"/>
      <c r="AH56" s="23"/>
      <c r="AI56" s="14">
        <f t="shared" si="5"/>
        <v>0</v>
      </c>
      <c r="AJ56" s="15"/>
      <c r="AK56" s="89"/>
      <c r="AL56" s="149"/>
    </row>
    <row r="57" spans="1:38" ht="12" customHeight="1" thickBot="1">
      <c r="A57" s="114"/>
      <c r="B57" s="115"/>
      <c r="C57" s="115"/>
      <c r="D57" s="115"/>
      <c r="E57" s="116" t="s">
        <v>64</v>
      </c>
      <c r="F57" s="84"/>
      <c r="G57" s="93">
        <f>IF(SUM(N58,P58,R58,T58,V58,X58,Z58,AB58,AD58,AF58,AH58)&gt;0,IF(SUM(N58,P58,R58,T58,V58,X58,Z58,AB58,AD58,AF58,AH58)&lt;99,AVERAGE(N57,P57,R57,T57,V57,X57,Z57,AB57,AD57,AF57,AH57),"ERR"),"")</f>
      </c>
      <c r="H57" s="137">
        <f t="shared" si="4"/>
        <v>0</v>
      </c>
      <c r="I57" s="94">
        <f>IF(G57&lt;1.5,1,"")</f>
      </c>
      <c r="J57" s="95">
        <f>IF(G57&lt;2.5,IF(G57&gt;=1.5,1,""),"")</f>
      </c>
      <c r="K57" s="95">
        <f>IF(G57&lt;3.5,IF(G57&gt;=2.5,1,""),"")</f>
      </c>
      <c r="L57" s="97">
        <f>IF(G57&lt;&gt;"",IF(G57&lt;&gt;"ERR",IF(G57&gt;=3.5,1,""),""),"")</f>
      </c>
      <c r="M57" s="89" t="s">
        <v>65</v>
      </c>
      <c r="N57" s="19"/>
      <c r="O57" s="17"/>
      <c r="P57" s="19"/>
      <c r="Q57" s="17"/>
      <c r="R57" s="19"/>
      <c r="S57" s="17"/>
      <c r="T57" s="19"/>
      <c r="U57" s="17"/>
      <c r="V57" s="19"/>
      <c r="W57" s="17"/>
      <c r="X57" s="19"/>
      <c r="Y57" s="17"/>
      <c r="Z57" s="19"/>
      <c r="AA57" s="17"/>
      <c r="AB57" s="19"/>
      <c r="AC57" s="17"/>
      <c r="AD57" s="19"/>
      <c r="AE57" s="17"/>
      <c r="AF57" s="19"/>
      <c r="AG57" s="17"/>
      <c r="AH57" s="19"/>
      <c r="AI57" s="14">
        <f t="shared" si="5"/>
        <v>0</v>
      </c>
      <c r="AJ57" s="15"/>
      <c r="AK57" s="89" t="s">
        <v>65</v>
      </c>
      <c r="AL57" s="149"/>
    </row>
    <row r="58" spans="1:38" ht="12" customHeight="1" hidden="1">
      <c r="A58" s="114"/>
      <c r="B58" s="115"/>
      <c r="C58" s="115"/>
      <c r="D58" s="115"/>
      <c r="E58" s="116"/>
      <c r="F58" s="84"/>
      <c r="G58" s="93"/>
      <c r="H58" s="137">
        <f t="shared" si="4"/>
        <v>0</v>
      </c>
      <c r="I58" s="94"/>
      <c r="J58" s="95"/>
      <c r="K58" s="95"/>
      <c r="L58" s="96"/>
      <c r="M58" s="89"/>
      <c r="N58" s="16">
        <f>IF(N57&lt;&gt;"",IF(N57=1,1,IF(N57=2,2,IF(N57=3,3,(IF(N57=4,4,99))))),0)</f>
        <v>0</v>
      </c>
      <c r="O58" s="17"/>
      <c r="P58" s="16">
        <f>IF(P57&lt;&gt;"",IF(P57=1,1,IF(P57=2,2,IF(P57=3,3,(IF(P57=4,4,99))))),0)</f>
        <v>0</v>
      </c>
      <c r="Q58" s="17"/>
      <c r="R58" s="16">
        <f>IF(R57&lt;&gt;"",IF(R57=1,1,IF(R57=2,2,IF(R57=3,3,(IF(R57=4,4,99))))),0)</f>
        <v>0</v>
      </c>
      <c r="S58" s="17"/>
      <c r="T58" s="16">
        <f>IF(T57&lt;&gt;"",IF(T57=1,1,IF(T57=2,2,IF(T57=3,3,(IF(T57=4,4,99))))),0)</f>
        <v>0</v>
      </c>
      <c r="U58" s="17"/>
      <c r="V58" s="16">
        <f>IF(V57&lt;&gt;"",IF(V57=1,1,IF(V57=2,2,IF(V57=3,3,(IF(V57=4,4,99))))),0)</f>
        <v>0</v>
      </c>
      <c r="W58" s="17"/>
      <c r="X58" s="16">
        <f>IF(X57&lt;&gt;"",IF(X57=1,1,IF(X57=2,2,IF(X57=3,3,(IF(X57=4,4,99))))),0)</f>
        <v>0</v>
      </c>
      <c r="Y58" s="17"/>
      <c r="Z58" s="16">
        <f>IF(Z57&lt;&gt;"",IF(Z57=1,1,IF(Z57=2,2,IF(Z57=3,3,(IF(Z57=4,4,99))))),0)</f>
        <v>0</v>
      </c>
      <c r="AA58" s="17"/>
      <c r="AB58" s="16">
        <f>IF(AB57&lt;&gt;"",IF(AB57=1,1,IF(AB57=2,2,IF(AB57=3,3,(IF(AB57=4,4,99))))),0)</f>
        <v>0</v>
      </c>
      <c r="AC58" s="17"/>
      <c r="AD58" s="16">
        <f>IF(AD57&lt;&gt;"",IF(AD57=1,1,IF(AD57=2,2,IF(AD57=3,3,(IF(AD57=4,4,99))))),0)</f>
        <v>0</v>
      </c>
      <c r="AE58" s="17"/>
      <c r="AF58" s="16">
        <f>IF(AF57&lt;&gt;"",IF(AF57=1,1,IF(AF57=2,2,IF(AF57=3,3,(IF(AF57=4,4,99))))),0)</f>
        <v>0</v>
      </c>
      <c r="AG58" s="17"/>
      <c r="AH58" s="16">
        <f>IF(AH57&lt;&gt;"",IF(AH57=1,1,IF(AH57=2,2,IF(AH57=3,3,(IF(AH57=4,4,99))))),0)</f>
        <v>0</v>
      </c>
      <c r="AI58" s="14">
        <f t="shared" si="5"/>
        <v>0</v>
      </c>
      <c r="AJ58" s="15"/>
      <c r="AK58" s="89"/>
      <c r="AL58" s="149"/>
    </row>
    <row r="59" spans="1:38" ht="12" customHeight="1" thickBot="1">
      <c r="A59" s="114"/>
      <c r="B59" s="115"/>
      <c r="C59" s="115"/>
      <c r="D59" s="115"/>
      <c r="E59" s="116" t="s">
        <v>66</v>
      </c>
      <c r="F59" s="84"/>
      <c r="G59" s="93">
        <f>IF(SUM(N60,P60,R60,T60,V60,X60,Z60,AB60,AD60,AF60,AH60)&gt;0,IF(SUM(N60,P60,R60,T60,V60,X60,Z60,AB60,AD60,AF60,AH60)&lt;99,AVERAGE(N59,P59,R59,T59,V59,X59,Z59,AB59,AD59,AF59,AH59),"ERR"),"")</f>
      </c>
      <c r="H59" s="137">
        <f t="shared" si="4"/>
        <v>0</v>
      </c>
      <c r="I59" s="94">
        <f>IF(G59&lt;1.5,1,"")</f>
      </c>
      <c r="J59" s="95">
        <f>IF(G59&lt;2.5,IF(G59&gt;=1.5,1,""),"")</f>
      </c>
      <c r="K59" s="95">
        <f>IF(G59&lt;3.5,IF(G59&gt;=2.5,1,""),"")</f>
      </c>
      <c r="L59" s="97">
        <f>IF(G59&lt;&gt;"",IF(G59&lt;&gt;"ERR",IF(G59&gt;=3.5,1,""),""),"")</f>
      </c>
      <c r="M59" s="89" t="s">
        <v>67</v>
      </c>
      <c r="N59" s="19"/>
      <c r="O59" s="17"/>
      <c r="P59" s="19"/>
      <c r="Q59" s="17"/>
      <c r="R59" s="19"/>
      <c r="S59" s="17"/>
      <c r="T59" s="19"/>
      <c r="U59" s="17"/>
      <c r="V59" s="19"/>
      <c r="W59" s="17"/>
      <c r="X59" s="19"/>
      <c r="Y59" s="17"/>
      <c r="Z59" s="19"/>
      <c r="AA59" s="17"/>
      <c r="AB59" s="19"/>
      <c r="AC59" s="17"/>
      <c r="AD59" s="19"/>
      <c r="AE59" s="17"/>
      <c r="AF59" s="19"/>
      <c r="AG59" s="17"/>
      <c r="AH59" s="19"/>
      <c r="AI59" s="14">
        <f t="shared" si="5"/>
        <v>0</v>
      </c>
      <c r="AJ59" s="15"/>
      <c r="AK59" s="89" t="s">
        <v>67</v>
      </c>
      <c r="AL59" s="149"/>
    </row>
    <row r="60" spans="1:38" ht="12" customHeight="1" hidden="1">
      <c r="A60" s="114"/>
      <c r="B60" s="115"/>
      <c r="C60" s="115"/>
      <c r="D60" s="115"/>
      <c r="E60" s="116"/>
      <c r="F60" s="84"/>
      <c r="G60" s="93"/>
      <c r="H60" s="137">
        <f t="shared" si="4"/>
        <v>0</v>
      </c>
      <c r="I60" s="94"/>
      <c r="J60" s="95"/>
      <c r="K60" s="95"/>
      <c r="L60" s="96"/>
      <c r="M60" s="89"/>
      <c r="N60" s="16">
        <f>IF(N59&lt;&gt;"",IF(N59=1,1,IF(N59=2,2,IF(N59=3,3,(IF(N59=4,4,99))))),0)</f>
        <v>0</v>
      </c>
      <c r="O60" s="17"/>
      <c r="P60" s="16">
        <f>IF(P59&lt;&gt;"",IF(P59=1,1,IF(P59=2,2,IF(P59=3,3,(IF(P59=4,4,99))))),0)</f>
        <v>0</v>
      </c>
      <c r="Q60" s="17"/>
      <c r="R60" s="16">
        <f>IF(R59&lt;&gt;"",IF(R59=1,1,IF(R59=2,2,IF(R59=3,3,(IF(R59=4,4,99))))),0)</f>
        <v>0</v>
      </c>
      <c r="S60" s="17"/>
      <c r="T60" s="16">
        <f>IF(T59&lt;&gt;"",IF(T59=1,1,IF(T59=2,2,IF(T59=3,3,(IF(T59=4,4,99))))),0)</f>
        <v>0</v>
      </c>
      <c r="U60" s="17"/>
      <c r="V60" s="16">
        <f>IF(V59&lt;&gt;"",IF(V59=1,1,IF(V59=2,2,IF(V59=3,3,(IF(V59=4,4,99))))),0)</f>
        <v>0</v>
      </c>
      <c r="W60" s="17"/>
      <c r="X60" s="16">
        <f>IF(X59&lt;&gt;"",IF(X59=1,1,IF(X59=2,2,IF(X59=3,3,(IF(X59=4,4,99))))),0)</f>
        <v>0</v>
      </c>
      <c r="Y60" s="17"/>
      <c r="Z60" s="16">
        <f>IF(Z59&lt;&gt;"",IF(Z59=1,1,IF(Z59=2,2,IF(Z59=3,3,(IF(Z59=4,4,99))))),0)</f>
        <v>0</v>
      </c>
      <c r="AA60" s="17"/>
      <c r="AB60" s="16">
        <f>IF(AB59&lt;&gt;"",IF(AB59=1,1,IF(AB59=2,2,IF(AB59=3,3,(IF(AB59=4,4,99))))),0)</f>
        <v>0</v>
      </c>
      <c r="AC60" s="17"/>
      <c r="AD60" s="16">
        <f>IF(AD59&lt;&gt;"",IF(AD59=1,1,IF(AD59=2,2,IF(AD59=3,3,(IF(AD59=4,4,99))))),0)</f>
        <v>0</v>
      </c>
      <c r="AE60" s="17"/>
      <c r="AF60" s="16">
        <f>IF(AF59&lt;&gt;"",IF(AF59=1,1,IF(AF59=2,2,IF(AF59=3,3,(IF(AF59=4,4,99))))),0)</f>
        <v>0</v>
      </c>
      <c r="AG60" s="17"/>
      <c r="AH60" s="16">
        <f>IF(AH59&lt;&gt;"",IF(AH59=1,1,IF(AH59=2,2,IF(AH59=3,3,(IF(AH59=4,4,99))))),0)</f>
        <v>0</v>
      </c>
      <c r="AI60" s="14">
        <f t="shared" si="5"/>
        <v>0</v>
      </c>
      <c r="AJ60" s="15"/>
      <c r="AK60" s="89"/>
      <c r="AL60" s="149"/>
    </row>
    <row r="61" spans="1:38" ht="12" customHeight="1">
      <c r="A61" s="114"/>
      <c r="B61" s="115"/>
      <c r="C61" s="115"/>
      <c r="D61" s="115"/>
      <c r="E61" s="116" t="s">
        <v>68</v>
      </c>
      <c r="F61" s="84"/>
      <c r="G61" s="93">
        <f>IF(SUM(N62,P62,R62,T62,V62,X62,Z62,AB62,AD62,AF62,AH62)&gt;0,IF(SUM(N62,P62,R62,T62,V62,X62,Z62,AB62,AD62,AF62,AH62)&lt;99,AVERAGE(N61,P61,R61,T61,V61,X61,Z61,AB61,AD61,AF61,AH61),"ERR"),"")</f>
      </c>
      <c r="H61" s="137">
        <f t="shared" si="4"/>
        <v>0</v>
      </c>
      <c r="I61" s="94">
        <f>IF(G61&lt;1.5,1,"")</f>
      </c>
      <c r="J61" s="95">
        <f>IF(G61&lt;2.5,IF(G61&gt;=1.5,1,""),"")</f>
      </c>
      <c r="K61" s="95">
        <f>IF(G61&lt;3.5,IF(G61&gt;=2.5,1,""),"")</f>
      </c>
      <c r="L61" s="97">
        <f>IF(G61&lt;&gt;"",IF(G61&lt;&gt;"ERR",IF(G61&gt;=3.5,1,""),""),"")</f>
      </c>
      <c r="M61" s="89" t="s">
        <v>69</v>
      </c>
      <c r="N61" s="19"/>
      <c r="O61" s="17"/>
      <c r="P61" s="19"/>
      <c r="Q61" s="17"/>
      <c r="R61" s="19"/>
      <c r="S61" s="17"/>
      <c r="T61" s="18"/>
      <c r="U61" s="17"/>
      <c r="V61" s="19"/>
      <c r="W61" s="17"/>
      <c r="X61" s="18"/>
      <c r="Y61" s="17"/>
      <c r="Z61" s="18"/>
      <c r="AA61" s="17"/>
      <c r="AB61" s="19"/>
      <c r="AC61" s="17"/>
      <c r="AD61" s="19"/>
      <c r="AE61" s="17"/>
      <c r="AF61" s="19"/>
      <c r="AG61" s="17"/>
      <c r="AH61" s="19"/>
      <c r="AI61" s="14">
        <f t="shared" si="5"/>
        <v>0</v>
      </c>
      <c r="AJ61" s="15"/>
      <c r="AK61" s="89" t="s">
        <v>69</v>
      </c>
      <c r="AL61" s="149"/>
    </row>
    <row r="62" spans="1:38" ht="12" customHeight="1" hidden="1">
      <c r="A62" s="117"/>
      <c r="B62" s="118"/>
      <c r="C62" s="118"/>
      <c r="D62" s="118"/>
      <c r="E62" s="119"/>
      <c r="F62" s="84"/>
      <c r="G62" s="93"/>
      <c r="H62" s="137">
        <f t="shared" si="4"/>
        <v>0</v>
      </c>
      <c r="I62" s="94"/>
      <c r="J62" s="95"/>
      <c r="K62" s="95"/>
      <c r="L62" s="96"/>
      <c r="M62" s="89"/>
      <c r="N62" s="16">
        <f>IF(N61&lt;&gt;"",IF(N61=1,1,IF(N61=2,2,IF(N61=3,3,(IF(N61=4,4,99))))),0)</f>
        <v>0</v>
      </c>
      <c r="O62" s="17"/>
      <c r="P62" s="16">
        <f>IF(P61&lt;&gt;"",IF(P61=1,1,IF(P61=2,2,IF(P61=3,3,(IF(P61=4,4,99))))),0)</f>
        <v>0</v>
      </c>
      <c r="Q62" s="17"/>
      <c r="R62" s="16">
        <f>IF(R61&lt;&gt;"",IF(R61=1,1,IF(R61=2,2,IF(R61=3,3,(IF(R61=4,4,99))))),0)</f>
        <v>0</v>
      </c>
      <c r="S62" s="17"/>
      <c r="T62" s="18"/>
      <c r="U62" s="17"/>
      <c r="V62" s="16">
        <f>IF(V61&lt;&gt;"",IF(V61=1,1,IF(V61=2,2,IF(V61=3,3,(IF(V61=4,4,99))))),0)</f>
        <v>0</v>
      </c>
      <c r="W62" s="17"/>
      <c r="X62" s="18"/>
      <c r="Y62" s="17"/>
      <c r="Z62" s="18"/>
      <c r="AA62" s="17"/>
      <c r="AB62" s="16">
        <f>IF(AB61&lt;&gt;"",IF(AB61=1,1,IF(AB61=2,2,IF(AB61=3,3,(IF(AB61=4,4,99))))),0)</f>
        <v>0</v>
      </c>
      <c r="AC62" s="17"/>
      <c r="AD62" s="16">
        <f>IF(AD61&lt;&gt;"",IF(AD61=1,1,IF(AD61=2,2,IF(AD61=3,3,(IF(AD61=4,4,99))))),0)</f>
        <v>0</v>
      </c>
      <c r="AE62" s="17"/>
      <c r="AF62" s="16">
        <f>IF(AF61&lt;&gt;"",IF(AF61=1,1,IF(AF61=2,2,IF(AF61=3,3,(IF(AF61=4,4,99))))),0)</f>
        <v>0</v>
      </c>
      <c r="AG62" s="17"/>
      <c r="AH62" s="16">
        <f>IF(AH61&lt;&gt;"",IF(AH61=1,1,IF(AH61=2,2,IF(AH61=3,3,(IF(AH61=4,4,99))))),0)</f>
        <v>0</v>
      </c>
      <c r="AI62" s="14">
        <f t="shared" si="5"/>
        <v>0</v>
      </c>
      <c r="AJ62" s="15"/>
      <c r="AK62" s="89"/>
      <c r="AL62" s="25"/>
    </row>
    <row r="63" spans="1:38" ht="12" customHeight="1" thickBot="1">
      <c r="A63" s="120"/>
      <c r="B63" s="121"/>
      <c r="C63" s="121"/>
      <c r="D63" s="121"/>
      <c r="E63" s="122" t="s">
        <v>70</v>
      </c>
      <c r="F63" s="84"/>
      <c r="G63" s="105">
        <f>IF(SUM(N64,P64,R64,T64,V64,X64,Z64,AB64,AD64,AF64,AH64)&gt;0,IF(SUM(N64,P64,R64,T64,V64,X64,Z64,AB64,AD64,AF64,AH64)&lt;99,AVERAGE(N63,P63,R63,T63,V63,X63,Z63,AB63,AD63,AF63,AH63),"ERR"),"")</f>
      </c>
      <c r="H63" s="137">
        <f t="shared" si="4"/>
        <v>0</v>
      </c>
      <c r="I63" s="106">
        <f>IF(G63&lt;1.5,1,"")</f>
      </c>
      <c r="J63" s="107">
        <f>IF(G63&lt;2.5,IF(G63&gt;=1.5,1,""),"")</f>
      </c>
      <c r="K63" s="107">
        <f>IF(G63&lt;3.5,IF(G63&gt;=2.5,1,""),"")</f>
      </c>
      <c r="L63" s="108">
        <f>IF(G63&lt;&gt;"",IF(G63&lt;&gt;"ERR",IF(G63&gt;=3.5,1,""),""),"")</f>
      </c>
      <c r="M63" s="89" t="s">
        <v>71</v>
      </c>
      <c r="N63" s="21"/>
      <c r="O63" s="22"/>
      <c r="P63" s="21"/>
      <c r="Q63" s="22"/>
      <c r="R63" s="21"/>
      <c r="S63" s="22"/>
      <c r="T63" s="21"/>
      <c r="U63" s="22"/>
      <c r="V63" s="21"/>
      <c r="W63" s="22"/>
      <c r="X63" s="21"/>
      <c r="Y63" s="22"/>
      <c r="Z63" s="21"/>
      <c r="AA63" s="22"/>
      <c r="AB63" s="21"/>
      <c r="AC63" s="22"/>
      <c r="AD63" s="21"/>
      <c r="AE63" s="22"/>
      <c r="AF63" s="21"/>
      <c r="AG63" s="22"/>
      <c r="AH63" s="21"/>
      <c r="AI63" s="14">
        <f t="shared" si="5"/>
        <v>0</v>
      </c>
      <c r="AJ63" s="15"/>
      <c r="AK63" s="89" t="s">
        <v>71</v>
      </c>
      <c r="AL63" s="26">
        <f>IF(AL49=0,0,IF(AL49=10,10,IF(AL49=20,20,"ERR")))</f>
        <v>0</v>
      </c>
    </row>
    <row r="64" spans="1:38" ht="12" customHeight="1" hidden="1">
      <c r="A64" s="101"/>
      <c r="B64" s="123"/>
      <c r="C64" s="123"/>
      <c r="D64" s="123"/>
      <c r="E64" s="124"/>
      <c r="F64" s="84"/>
      <c r="G64" s="125"/>
      <c r="H64" s="137">
        <f t="shared" si="4"/>
        <v>0</v>
      </c>
      <c r="M64" s="75"/>
      <c r="N64" s="27">
        <f>IF(N63&lt;&gt;"",IF(N63=1,1,IF(N63=2,2,IF(N63=3,3,(IF(N63=4,4,99))))),0)</f>
        <v>0</v>
      </c>
      <c r="O64" s="28"/>
      <c r="P64" s="29">
        <f>IF(P63&lt;&gt;"",IF(P63=1,1,IF(P63=2,2,IF(P63=3,3,(IF(P63=4,4,99))))),0)</f>
        <v>0</v>
      </c>
      <c r="Q64" s="28"/>
      <c r="R64" s="30">
        <f>IF(R63&lt;&gt;"",IF(R63=1,1,IF(R63=2,2,IF(R63=3,3,(IF(R63=4,4,99))))),0)</f>
        <v>0</v>
      </c>
      <c r="S64" s="28"/>
      <c r="T64" s="30">
        <f>IF(T63&lt;&gt;"",IF(T63=1,1,IF(T63=2,2,IF(T63=3,3,(IF(T63=4,4,99))))),0)</f>
        <v>0</v>
      </c>
      <c r="U64" s="28"/>
      <c r="V64" s="30">
        <f>IF(V63&lt;&gt;"",IF(V63=1,1,IF(V63=2,2,IF(V63=3,3,(IF(V63=4,4,99))))),0)</f>
        <v>0</v>
      </c>
      <c r="W64" s="28"/>
      <c r="X64" s="30">
        <f>IF(X63&lt;&gt;"",IF(X63=1,1,IF(X63=2,2,IF(X63=3,3,(IF(X63=4,4,99))))),0)</f>
        <v>0</v>
      </c>
      <c r="Y64" s="28"/>
      <c r="Z64" s="30">
        <f>IF(Z63&lt;&gt;"",IF(Z63=1,1,IF(Z63=2,2,IF(Z63=3,3,(IF(Z63=4,4,99))))),0)</f>
        <v>0</v>
      </c>
      <c r="AA64" s="28"/>
      <c r="AB64" s="30">
        <f>IF(AB63&lt;&gt;"",IF(AB63=1,1,IF(AB63=2,2,IF(AB63=3,3,(IF(AB63=4,4,99))))),0)</f>
        <v>0</v>
      </c>
      <c r="AC64" s="28"/>
      <c r="AD64" s="30">
        <f>IF(AD63&lt;&gt;"",IF(AD63=1,1,IF(AD63=2,2,IF(AD63=3,3,(IF(AD63=4,4,99))))),0)</f>
        <v>0</v>
      </c>
      <c r="AE64" s="28"/>
      <c r="AF64" s="30">
        <f>IF(AF63&lt;&gt;"",IF(AF63=1,1,IF(AF63=2,2,IF(AF63=3,3,(IF(AF63=4,4,99))))),0)</f>
        <v>0</v>
      </c>
      <c r="AG64" s="28"/>
      <c r="AH64" s="30">
        <f>IF(AH63&lt;&gt;"",IF(AH63=1,1,IF(AH63=2,2,IF(AH63=3,3,(IF(AH63=4,4,99))))),0)</f>
        <v>0</v>
      </c>
      <c r="AI64" s="14">
        <f t="shared" si="5"/>
        <v>0</v>
      </c>
      <c r="AL64" s="20"/>
    </row>
    <row r="65" spans="1:52" s="3" customFormat="1" ht="15.75" hidden="1" thickBot="1">
      <c r="A65" s="126"/>
      <c r="B65" s="127"/>
      <c r="C65" s="127"/>
      <c r="D65" s="127"/>
      <c r="E65" s="128"/>
      <c r="F65" s="129"/>
      <c r="G65" s="130"/>
      <c r="H65" s="137">
        <f>SUM(H49:H64)</f>
        <v>0</v>
      </c>
      <c r="I65" s="131">
        <f>SUM(I49:I63)*10</f>
        <v>0</v>
      </c>
      <c r="J65" s="132">
        <f>SUM(J49:J63)*25</f>
        <v>0</v>
      </c>
      <c r="K65" s="132">
        <f>SUM(K49:K63)*40</f>
        <v>0</v>
      </c>
      <c r="L65" s="133">
        <f>SUM(L49:L63)*50</f>
        <v>0</v>
      </c>
      <c r="M65" s="75"/>
      <c r="N65" s="31"/>
      <c r="O65" s="31"/>
      <c r="AK65" s="127"/>
      <c r="AM65" s="127"/>
      <c r="AN65" s="127"/>
      <c r="AO65" s="127"/>
      <c r="AP65" s="127"/>
      <c r="AQ65" s="127"/>
      <c r="AR65" s="127"/>
      <c r="AS65" s="127"/>
      <c r="AT65" s="127"/>
      <c r="AU65" s="127"/>
      <c r="AV65" s="127"/>
      <c r="AW65" s="127"/>
      <c r="AX65" s="127"/>
      <c r="AY65" s="127"/>
      <c r="AZ65" s="127"/>
    </row>
    <row r="66" spans="1:52" s="134" customFormat="1" ht="15">
      <c r="A66" s="66"/>
      <c r="B66" s="67"/>
      <c r="C66" s="67"/>
      <c r="D66" s="67"/>
      <c r="E66" s="68"/>
      <c r="F66" s="69"/>
      <c r="G66" s="70"/>
      <c r="H66" s="136"/>
      <c r="I66" s="71"/>
      <c r="J66" s="71"/>
      <c r="K66" s="71"/>
      <c r="L66" s="71"/>
      <c r="M66" s="71"/>
      <c r="N66" s="66"/>
      <c r="O66" s="66"/>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row>
    <row r="67" spans="1:38" ht="12" customHeight="1" hidden="1">
      <c r="A67" s="117"/>
      <c r="B67" s="118"/>
      <c r="C67" s="118"/>
      <c r="D67" s="118"/>
      <c r="E67" s="119"/>
      <c r="F67" s="84"/>
      <c r="G67" s="93"/>
      <c r="H67" s="137">
        <f>IF(G67="ERR",1,0)</f>
        <v>0</v>
      </c>
      <c r="I67" s="94"/>
      <c r="J67" s="95"/>
      <c r="K67" s="95"/>
      <c r="L67" s="96"/>
      <c r="M67" s="89"/>
      <c r="N67" s="16" t="e">
        <f>IF(#REF!&lt;&gt;"",IF(#REF!=1,1,IF(#REF!=2,2,IF(#REF!=3,3,(IF(#REF!=4,4,99))))),0)</f>
        <v>#REF!</v>
      </c>
      <c r="O67" s="17"/>
      <c r="P67" s="16" t="e">
        <f>IF(#REF!&lt;&gt;"",IF(#REF!=1,1,IF(#REF!=2,2,IF(#REF!=3,3,(IF(#REF!=4,4,99))))),0)</f>
        <v>#REF!</v>
      </c>
      <c r="Q67" s="17"/>
      <c r="R67" s="16" t="e">
        <f>IF(#REF!&lt;&gt;"",IF(#REF!=1,1,IF(#REF!=2,2,IF(#REF!=3,3,(IF(#REF!=4,4,99))))),0)</f>
        <v>#REF!</v>
      </c>
      <c r="S67" s="17"/>
      <c r="T67" s="18"/>
      <c r="U67" s="17"/>
      <c r="V67" s="16" t="e">
        <f>IF(#REF!&lt;&gt;"",IF(#REF!=1,1,IF(#REF!=2,2,IF(#REF!=3,3,(IF(#REF!=4,4,99))))),0)</f>
        <v>#REF!</v>
      </c>
      <c r="W67" s="17"/>
      <c r="X67" s="18"/>
      <c r="Y67" s="17"/>
      <c r="Z67" s="18"/>
      <c r="AA67" s="17"/>
      <c r="AB67" s="16" t="e">
        <f>IF(#REF!&lt;&gt;"",IF(#REF!=1,1,IF(#REF!=2,2,IF(#REF!=3,3,(IF(#REF!=4,4,99))))),0)</f>
        <v>#REF!</v>
      </c>
      <c r="AC67" s="17"/>
      <c r="AD67" s="16" t="e">
        <f>IF(#REF!&lt;&gt;"",IF(#REF!=1,1,IF(#REF!=2,2,IF(#REF!=3,3,(IF(#REF!=4,4,99))))),0)</f>
        <v>#REF!</v>
      </c>
      <c r="AE67" s="17"/>
      <c r="AF67" s="16" t="e">
        <f>IF(#REF!&lt;&gt;"",IF(#REF!=1,1,IF(#REF!=2,2,IF(#REF!=3,3,(IF(#REF!=4,4,99))))),0)</f>
        <v>#REF!</v>
      </c>
      <c r="AG67" s="17"/>
      <c r="AH67" s="16" t="e">
        <f>IF(#REF!&lt;&gt;"",IF(#REF!=1,1,IF(#REF!=2,2,IF(#REF!=3,3,(IF(#REF!=4,4,99))))),0)</f>
        <v>#REF!</v>
      </c>
      <c r="AI67" s="14" t="e">
        <f>SUM(AH67+AF67+AD67+AB67+Z67+X67+V67+T67+R67+P67+N67)</f>
        <v>#REF!</v>
      </c>
      <c r="AJ67" s="15"/>
      <c r="AK67" s="89"/>
      <c r="AL67" s="25"/>
    </row>
    <row r="68" spans="1:38" ht="27" thickBot="1">
      <c r="A68" s="81">
        <f>ListeClasse!A5</f>
        <v>4</v>
      </c>
      <c r="B68" s="82" t="str">
        <f>ListeClasse!B5</f>
        <v>NOM4</v>
      </c>
      <c r="C68" s="82" t="str">
        <f>ListeClasse!C5</f>
        <v>Prenom4</v>
      </c>
      <c r="D68" s="83" t="s">
        <v>58</v>
      </c>
      <c r="E68" s="83">
        <f>IF(H85=0,IF(AL83&lt;&gt;"ERR",SUM(I85:L85)+AL83,"ERR E.C."),"ERR comp")</f>
        <v>0</v>
      </c>
      <c r="F68" s="56" t="s">
        <v>72</v>
      </c>
      <c r="G68" s="78"/>
      <c r="H68" s="137"/>
      <c r="I68" s="79"/>
      <c r="J68" s="79"/>
      <c r="K68" s="79"/>
      <c r="L68" s="79"/>
      <c r="M68" s="59"/>
      <c r="N68" s="60"/>
      <c r="O68" s="61"/>
      <c r="P68" s="60"/>
      <c r="Q68" s="61"/>
      <c r="R68" s="60"/>
      <c r="S68" s="61"/>
      <c r="T68" s="60"/>
      <c r="U68" s="61"/>
      <c r="V68" s="60"/>
      <c r="W68" s="61"/>
      <c r="X68" s="60"/>
      <c r="Y68" s="61"/>
      <c r="Z68" s="60"/>
      <c r="AA68" s="61"/>
      <c r="AB68" s="60"/>
      <c r="AC68" s="61"/>
      <c r="AD68" s="60"/>
      <c r="AE68" s="61"/>
      <c r="AF68" s="60"/>
      <c r="AG68" s="61"/>
      <c r="AH68" s="60"/>
      <c r="AI68" s="62"/>
      <c r="AJ68" s="63"/>
      <c r="AL68" s="60"/>
    </row>
    <row r="69" spans="1:38" ht="12" customHeight="1" thickBot="1">
      <c r="A69" s="151" t="s">
        <v>59</v>
      </c>
      <c r="B69" s="151"/>
      <c r="C69" s="151"/>
      <c r="D69" s="151"/>
      <c r="E69" s="151"/>
      <c r="F69" s="84"/>
      <c r="G69" s="85">
        <f>IF(AI70&gt;0,IF(AI70&lt;99,AVERAGE(N69,P69,R69,T69,V69,X69,Z69,AB69,AD69,AF69,AH69),"ERR"),"")</f>
      </c>
      <c r="H69" s="137">
        <f aca="true" t="shared" si="6" ref="H69:H84">IF(G69="ERR",1,0)</f>
        <v>0</v>
      </c>
      <c r="I69" s="86">
        <f>IF(G69&lt;1.5,1,"")</f>
      </c>
      <c r="J69" s="87">
        <f>IF(G69&lt;2.5,IF(G69&gt;=1.5,1,""),"")</f>
      </c>
      <c r="K69" s="87">
        <f>IF(G69&lt;3.5,IF(G69&gt;=2.5,1,""),"")</f>
      </c>
      <c r="L69" s="88">
        <f>IF(G69&lt;&gt;"",IF(G69&lt;&gt;"ERR",IF(G69&gt;=3.5,1,""),""),"")</f>
      </c>
      <c r="M69" s="89" t="s">
        <v>60</v>
      </c>
      <c r="N69" s="12"/>
      <c r="O69" s="13"/>
      <c r="P69" s="12"/>
      <c r="Q69" s="13"/>
      <c r="R69" s="12"/>
      <c r="S69" s="13"/>
      <c r="T69" s="12"/>
      <c r="U69" s="13"/>
      <c r="V69" s="12"/>
      <c r="W69" s="13"/>
      <c r="X69" s="12"/>
      <c r="Y69" s="13"/>
      <c r="Z69" s="12"/>
      <c r="AA69" s="13"/>
      <c r="AB69" s="12"/>
      <c r="AC69" s="13"/>
      <c r="AD69" s="12"/>
      <c r="AE69" s="13"/>
      <c r="AF69" s="12"/>
      <c r="AG69" s="13"/>
      <c r="AH69" s="12"/>
      <c r="AI69" s="14">
        <f aca="true" t="shared" si="7" ref="AI69:AI84">SUM(AH69+AF69+AD69+AB69+Z69+X69+V69+T69+R69+P69+N69)</f>
        <v>0</v>
      </c>
      <c r="AJ69" s="15"/>
      <c r="AK69" s="89" t="s">
        <v>60</v>
      </c>
      <c r="AL69" s="149"/>
    </row>
    <row r="70" spans="1:38" ht="12" customHeight="1" hidden="1">
      <c r="A70" s="90"/>
      <c r="B70" s="91"/>
      <c r="C70" s="91"/>
      <c r="D70" s="91"/>
      <c r="E70" s="92"/>
      <c r="F70" s="84"/>
      <c r="G70" s="93"/>
      <c r="H70" s="137">
        <f t="shared" si="6"/>
        <v>0</v>
      </c>
      <c r="I70" s="94"/>
      <c r="J70" s="95"/>
      <c r="K70" s="95"/>
      <c r="L70" s="96"/>
      <c r="M70" s="89"/>
      <c r="N70" s="16">
        <f>IF(N69&lt;&gt;"",IF(N69=1,1,IF(N69=2,2,IF(N69=3,3,(IF(N69=4,4,99))))),0)</f>
        <v>0</v>
      </c>
      <c r="O70" s="17"/>
      <c r="P70" s="16">
        <f>IF(P69&lt;&gt;"",IF(P69=1,1,IF(P69=2,2,IF(P69=3,3,(IF(P69=4,4,99))))),0)</f>
        <v>0</v>
      </c>
      <c r="Q70" s="17"/>
      <c r="R70" s="16">
        <f>IF(R69&lt;&gt;"",IF(R69=1,1,IF(R69=2,2,IF(R69=3,3,(IF(R69=4,4,99))))),0)</f>
        <v>0</v>
      </c>
      <c r="S70" s="17"/>
      <c r="T70" s="16">
        <f>IF(T69&lt;&gt;"",IF(T69=1,1,IF(T69=2,2,IF(T69=3,3,(IF(T69=4,4,99))))),0)</f>
        <v>0</v>
      </c>
      <c r="U70" s="17"/>
      <c r="V70" s="16">
        <f>IF(V69&lt;&gt;"",IF(V69=1,1,IF(V69=2,2,IF(V69=3,3,(IF(V69=4,4,99))))),0)</f>
        <v>0</v>
      </c>
      <c r="W70" s="17"/>
      <c r="X70" s="16">
        <f>IF(X69&lt;&gt;"",IF(X69=1,1,IF(X69=2,2,IF(X69=3,3,(IF(X69=4,4,99))))),0)</f>
        <v>0</v>
      </c>
      <c r="Y70" s="17"/>
      <c r="Z70" s="16">
        <f>IF(Z69&lt;&gt;"",IF(Z69=1,1,IF(Z69=2,2,IF(Z69=3,3,(IF(Z69=4,4,99))))),0)</f>
        <v>0</v>
      </c>
      <c r="AA70" s="17"/>
      <c r="AB70" s="16">
        <f>IF(AB69&lt;&gt;"",IF(AB69=1,1,IF(AB69=2,2,IF(AB69=3,3,(IF(AB69=4,4,99))))),0)</f>
        <v>0</v>
      </c>
      <c r="AC70" s="17"/>
      <c r="AD70" s="16">
        <f>IF(AD69&lt;&gt;"",IF(AD69=1,1,IF(AD69=2,2,IF(AD69=3,3,(IF(AD69=4,4,99))))),0)</f>
        <v>0</v>
      </c>
      <c r="AE70" s="17"/>
      <c r="AF70" s="16">
        <f>IF(AF69&lt;&gt;"",IF(AF69=1,1,IF(AF69=2,2,IF(AF69=3,3,(IF(AF69=4,4,99))))),0)</f>
        <v>0</v>
      </c>
      <c r="AG70" s="17"/>
      <c r="AH70" s="16">
        <f>IF(AH69&lt;&gt;"",IF(AH69=1,1,IF(AH69=2,2,IF(AH69=3,3,(IF(AH69=4,4,99))))),0)</f>
        <v>0</v>
      </c>
      <c r="AI70" s="14">
        <f t="shared" si="7"/>
        <v>0</v>
      </c>
      <c r="AJ70" s="15"/>
      <c r="AK70" s="89"/>
      <c r="AL70" s="149"/>
    </row>
    <row r="71" spans="1:38" ht="12" customHeight="1" thickBot="1">
      <c r="A71" s="150" t="s">
        <v>61</v>
      </c>
      <c r="B71" s="150"/>
      <c r="C71" s="150"/>
      <c r="D71" s="150"/>
      <c r="E71" s="150"/>
      <c r="F71" s="84"/>
      <c r="G71" s="93">
        <f>IF(AI72&gt;0,IF(AI72&lt;99,AVERAGE(N71,P71,R71,T71,V71,X71,Z71,AB71,AD71,AF71,AH71),"ERR"),"")</f>
      </c>
      <c r="H71" s="137">
        <f t="shared" si="6"/>
        <v>0</v>
      </c>
      <c r="I71" s="94">
        <f>IF(G71&lt;1.5,1,"")</f>
      </c>
      <c r="J71" s="95">
        <f>IF(G71&lt;2.5,IF(G71&gt;=1.5,1,""),"")</f>
      </c>
      <c r="K71" s="95">
        <f>IF(G71&lt;3.5,IF(G71&gt;=2.5,1,""),"")</f>
      </c>
      <c r="L71" s="97">
        <f>IF(G71&lt;&gt;"",IF(G71&lt;&gt;"ERR",IF(G71&gt;=3.5,1,""),""),"")</f>
      </c>
      <c r="M71" s="89" t="s">
        <v>60</v>
      </c>
      <c r="N71" s="18"/>
      <c r="O71" s="17"/>
      <c r="P71" s="18"/>
      <c r="Q71" s="17"/>
      <c r="R71" s="18"/>
      <c r="S71" s="17"/>
      <c r="T71" s="18"/>
      <c r="U71" s="17"/>
      <c r="V71" s="18"/>
      <c r="W71" s="17"/>
      <c r="X71" s="19"/>
      <c r="Y71" s="17"/>
      <c r="Z71" s="19"/>
      <c r="AA71" s="17"/>
      <c r="AB71" s="18"/>
      <c r="AC71" s="17"/>
      <c r="AD71" s="18"/>
      <c r="AE71" s="17"/>
      <c r="AF71" s="18"/>
      <c r="AG71" s="17"/>
      <c r="AH71" s="18"/>
      <c r="AI71" s="14">
        <f t="shared" si="7"/>
        <v>0</v>
      </c>
      <c r="AJ71" s="15"/>
      <c r="AK71" s="89" t="s">
        <v>60</v>
      </c>
      <c r="AL71" s="149"/>
    </row>
    <row r="72" spans="1:38" ht="12" customHeight="1" hidden="1">
      <c r="A72" s="90"/>
      <c r="B72" s="91"/>
      <c r="C72" s="91"/>
      <c r="D72" s="91"/>
      <c r="E72" s="92"/>
      <c r="F72" s="84"/>
      <c r="G72" s="93"/>
      <c r="H72" s="137">
        <f t="shared" si="6"/>
        <v>0</v>
      </c>
      <c r="I72" s="94"/>
      <c r="J72" s="95"/>
      <c r="K72" s="95"/>
      <c r="L72" s="96"/>
      <c r="M72" s="89"/>
      <c r="N72" s="18"/>
      <c r="O72" s="17"/>
      <c r="P72" s="18"/>
      <c r="Q72" s="17"/>
      <c r="R72" s="18"/>
      <c r="S72" s="17"/>
      <c r="T72" s="18"/>
      <c r="U72" s="17"/>
      <c r="V72" s="18"/>
      <c r="W72" s="17"/>
      <c r="X72" s="16">
        <f>IF(X71&lt;&gt;"",IF(X71=1,1,IF(X71=2,2,IF(X71=3,3,(IF(X71=4,4,99))))),0)</f>
        <v>0</v>
      </c>
      <c r="Y72" s="17"/>
      <c r="Z72" s="16">
        <f>IF(Z71&lt;&gt;"",IF(Z71=1,1,IF(Z71=2,2,IF(Z71=3,3,(IF(Z71=4,4,99))))),0)</f>
        <v>0</v>
      </c>
      <c r="AA72" s="17"/>
      <c r="AB72" s="18"/>
      <c r="AC72" s="17"/>
      <c r="AD72" s="18"/>
      <c r="AE72" s="17"/>
      <c r="AF72" s="18"/>
      <c r="AG72" s="17"/>
      <c r="AH72" s="18"/>
      <c r="AI72" s="14">
        <f t="shared" si="7"/>
        <v>0</v>
      </c>
      <c r="AJ72" s="15"/>
      <c r="AK72" s="89"/>
      <c r="AL72" s="149"/>
    </row>
    <row r="73" spans="1:38" ht="12" customHeight="1" thickBot="1">
      <c r="A73" s="98"/>
      <c r="B73" s="99"/>
      <c r="C73" s="99"/>
      <c r="D73" s="99"/>
      <c r="E73" s="92" t="s">
        <v>62</v>
      </c>
      <c r="F73" s="84"/>
      <c r="G73" s="93">
        <f>IF(SUM(N74,P74,R74,T74,V74,X74,Z74,AB74,AD74,AF74,AH74)&gt;0,IF(SUM(N74,P74,R74,T74,V74,X74,Z74,AB74,AD74,AF74,AH74)&lt;99,AVERAGE(N73,P73,R73,T73,V73,X73,Z73,AB73,AD73,AF73,AH73),"ERR"),"")</f>
      </c>
      <c r="H73" s="137">
        <f t="shared" si="6"/>
        <v>0</v>
      </c>
      <c r="I73" s="94">
        <f>IF(G73&lt;1.5,1,"")</f>
      </c>
      <c r="J73" s="95">
        <f>IF(G73&lt;2.5,IF(G73&gt;=1.5,1,""),"")</f>
      </c>
      <c r="K73" s="95">
        <f>IF(G73&lt;3.5,IF(G73&gt;=2.5,1,""),"")</f>
      </c>
      <c r="L73" s="97">
        <f>IF(G73&lt;&gt;"",IF(G73&lt;&gt;"ERR",IF(G73&gt;=3.5,1,""),""),"")</f>
      </c>
      <c r="M73" s="89" t="s">
        <v>60</v>
      </c>
      <c r="N73" s="18"/>
      <c r="O73" s="17"/>
      <c r="P73" s="18"/>
      <c r="Q73" s="17"/>
      <c r="R73" s="18"/>
      <c r="S73" s="17"/>
      <c r="T73" s="18"/>
      <c r="U73" s="17"/>
      <c r="V73" s="18"/>
      <c r="W73" s="17"/>
      <c r="X73" s="18"/>
      <c r="Y73" s="17"/>
      <c r="Z73" s="18"/>
      <c r="AA73" s="17"/>
      <c r="AB73" s="19"/>
      <c r="AC73" s="17"/>
      <c r="AD73" s="19"/>
      <c r="AE73" s="17"/>
      <c r="AF73" s="19"/>
      <c r="AG73" s="17"/>
      <c r="AH73" s="19"/>
      <c r="AI73" s="14">
        <f t="shared" si="7"/>
        <v>0</v>
      </c>
      <c r="AJ73" s="15"/>
      <c r="AK73" s="89" t="s">
        <v>60</v>
      </c>
      <c r="AL73" s="149"/>
    </row>
    <row r="74" spans="1:38" ht="12" customHeight="1" hidden="1">
      <c r="A74" s="98"/>
      <c r="B74" s="100"/>
      <c r="C74" s="100"/>
      <c r="D74" s="100"/>
      <c r="E74" s="92"/>
      <c r="F74" s="84"/>
      <c r="G74" s="93"/>
      <c r="H74" s="137">
        <f t="shared" si="6"/>
        <v>0</v>
      </c>
      <c r="I74" s="94"/>
      <c r="J74" s="95"/>
      <c r="K74" s="95"/>
      <c r="L74" s="96"/>
      <c r="M74" s="89"/>
      <c r="N74" s="18"/>
      <c r="O74" s="17"/>
      <c r="P74" s="18"/>
      <c r="Q74" s="17"/>
      <c r="R74" s="18"/>
      <c r="S74" s="17"/>
      <c r="T74" s="18"/>
      <c r="U74" s="17"/>
      <c r="V74" s="18"/>
      <c r="W74" s="17"/>
      <c r="X74" s="18"/>
      <c r="Y74" s="17"/>
      <c r="Z74" s="18"/>
      <c r="AA74" s="17"/>
      <c r="AB74" s="16">
        <f>IF(AB73&lt;&gt;"",IF(AB73=1,1,IF(AB73=2,2,IF(AB73=3,3,(IF(AB73=4,4,99))))),0)</f>
        <v>0</v>
      </c>
      <c r="AC74" s="17"/>
      <c r="AD74" s="16">
        <f>IF(AD73&lt;&gt;"",IF(AD73=1,1,IF(AD73=2,2,IF(AD73=3,3,(IF(AD73=4,4,99))))),0)</f>
        <v>0</v>
      </c>
      <c r="AE74" s="17"/>
      <c r="AF74" s="16">
        <f>IF(AF73&lt;&gt;"",IF(AF73=1,1,IF(AF73=2,2,IF(AF73=3,3,(IF(AF73=4,4,99))))),0)</f>
        <v>0</v>
      </c>
      <c r="AG74" s="17"/>
      <c r="AH74" s="16">
        <f>IF(AH73&lt;&gt;"",IF(AH73=1,1,IF(AH73=2,2,IF(AH73=3,3,(IF(AH73=4,4,99))))),0)</f>
        <v>0</v>
      </c>
      <c r="AI74" s="14">
        <f t="shared" si="7"/>
        <v>0</v>
      </c>
      <c r="AJ74" s="15"/>
      <c r="AK74" s="89"/>
      <c r="AL74" s="149"/>
    </row>
    <row r="75" spans="1:38" ht="12" customHeight="1" thickBot="1">
      <c r="A75" s="101"/>
      <c r="B75" s="102"/>
      <c r="C75" s="102"/>
      <c r="D75" s="102"/>
      <c r="E75" s="103" t="s">
        <v>63</v>
      </c>
      <c r="F75" s="104"/>
      <c r="G75" s="105">
        <f>IF(SUM(N76,P76,R76,T76,V76,X76,Z76,AB76,AD76,AF76,AH76)&gt;0,IF(SUM(N76,P76,R76,T76,V76,X76,Z76,AB76,AD76,AF76,AH76)&lt;99,AVERAGE(N75,P75,R75,T75,V75,X75,Z75,AB75,AD75,AF75,AH75),"ERR"),"")</f>
      </c>
      <c r="H75" s="138">
        <f t="shared" si="6"/>
        <v>0</v>
      </c>
      <c r="I75" s="106">
        <f>IF(G75&lt;1.5,1,"")</f>
      </c>
      <c r="J75" s="107">
        <f>IF(G75&lt;2.5,IF(G75&gt;=1.5,1,""),"")</f>
      </c>
      <c r="K75" s="107">
        <f>IF(G75&lt;3.5,IF(G75&gt;=2.5,1,""),"")</f>
      </c>
      <c r="L75" s="108">
        <f>IF(G75&lt;&gt;"",IF(G75&lt;&gt;"ERR",IF(G75&gt;=3.5,1,""),""),"")</f>
      </c>
      <c r="M75" s="109" t="s">
        <v>60</v>
      </c>
      <c r="N75" s="21"/>
      <c r="O75" s="22"/>
      <c r="P75" s="21"/>
      <c r="Q75" s="22"/>
      <c r="R75" s="21"/>
      <c r="S75" s="22"/>
      <c r="T75" s="23"/>
      <c r="U75" s="22"/>
      <c r="V75" s="23"/>
      <c r="W75" s="22"/>
      <c r="X75" s="23"/>
      <c r="Y75" s="22"/>
      <c r="Z75" s="23"/>
      <c r="AA75" s="22"/>
      <c r="AB75" s="23"/>
      <c r="AC75" s="22"/>
      <c r="AD75" s="23"/>
      <c r="AE75" s="22"/>
      <c r="AF75" s="23"/>
      <c r="AG75" s="22"/>
      <c r="AH75" s="23"/>
      <c r="AI75" s="14">
        <f t="shared" si="7"/>
        <v>0</v>
      </c>
      <c r="AJ75" s="15"/>
      <c r="AK75" s="135" t="s">
        <v>60</v>
      </c>
      <c r="AL75" s="149"/>
    </row>
    <row r="76" spans="1:38" ht="12" customHeight="1" hidden="1">
      <c r="A76" s="98"/>
      <c r="B76" s="100"/>
      <c r="C76" s="100"/>
      <c r="D76" s="100"/>
      <c r="E76" s="92"/>
      <c r="F76" s="84"/>
      <c r="G76" s="110"/>
      <c r="H76" s="137">
        <f t="shared" si="6"/>
        <v>0</v>
      </c>
      <c r="I76" s="111"/>
      <c r="J76" s="112"/>
      <c r="K76" s="112"/>
      <c r="L76" s="113"/>
      <c r="M76" s="89"/>
      <c r="N76" s="24">
        <f>IF(N75&lt;&gt;"",IF(N75=1,1,IF(N75=2,2,IF(N75=3,3,(IF(N75=4,4,99))))),0)</f>
        <v>0</v>
      </c>
      <c r="O76" s="17"/>
      <c r="P76" s="24">
        <f>IF(P75&lt;&gt;"",IF(P75=1,1,IF(P75=2,2,IF(P75=3,3,(IF(P75=4,4,99))))),0)</f>
        <v>0</v>
      </c>
      <c r="Q76" s="17"/>
      <c r="R76" s="24">
        <f>IF(R75&lt;&gt;"",IF(R75=1,1,IF(R75=2,2,IF(R75=3,3,(IF(R75=4,4,99))))),0)</f>
        <v>0</v>
      </c>
      <c r="S76" s="17"/>
      <c r="T76" s="23"/>
      <c r="U76" s="17"/>
      <c r="V76" s="23"/>
      <c r="W76" s="17"/>
      <c r="X76" s="23"/>
      <c r="Y76" s="17"/>
      <c r="Z76" s="23"/>
      <c r="AA76" s="17"/>
      <c r="AB76" s="23"/>
      <c r="AC76" s="17"/>
      <c r="AD76" s="23"/>
      <c r="AE76" s="17"/>
      <c r="AF76" s="23"/>
      <c r="AG76" s="17"/>
      <c r="AH76" s="23"/>
      <c r="AI76" s="14">
        <f t="shared" si="7"/>
        <v>0</v>
      </c>
      <c r="AJ76" s="15"/>
      <c r="AK76" s="89"/>
      <c r="AL76" s="149"/>
    </row>
    <row r="77" spans="1:38" ht="12" customHeight="1" thickBot="1">
      <c r="A77" s="114"/>
      <c r="B77" s="115"/>
      <c r="C77" s="115"/>
      <c r="D77" s="115"/>
      <c r="E77" s="116" t="s">
        <v>64</v>
      </c>
      <c r="F77" s="84"/>
      <c r="G77" s="93">
        <f>IF(SUM(N78,P78,R78,T78,V78,X78,Z78,AB78,AD78,AF78,AH78)&gt;0,IF(SUM(N78,P78,R78,T78,V78,X78,Z78,AB78,AD78,AF78,AH78)&lt;99,AVERAGE(N77,P77,R77,T77,V77,X77,Z77,AB77,AD77,AF77,AH77),"ERR"),"")</f>
      </c>
      <c r="H77" s="137">
        <f t="shared" si="6"/>
        <v>0</v>
      </c>
      <c r="I77" s="94">
        <f>IF(G77&lt;1.5,1,"")</f>
      </c>
      <c r="J77" s="95">
        <f>IF(G77&lt;2.5,IF(G77&gt;=1.5,1,""),"")</f>
      </c>
      <c r="K77" s="95">
        <f>IF(G77&lt;3.5,IF(G77&gt;=2.5,1,""),"")</f>
      </c>
      <c r="L77" s="97">
        <f>IF(G77&lt;&gt;"",IF(G77&lt;&gt;"ERR",IF(G77&gt;=3.5,1,""),""),"")</f>
      </c>
      <c r="M77" s="89" t="s">
        <v>65</v>
      </c>
      <c r="N77" s="19"/>
      <c r="O77" s="17"/>
      <c r="P77" s="19"/>
      <c r="Q77" s="17"/>
      <c r="R77" s="19"/>
      <c r="S77" s="17"/>
      <c r="T77" s="19"/>
      <c r="U77" s="17"/>
      <c r="V77" s="19"/>
      <c r="W77" s="17"/>
      <c r="X77" s="19"/>
      <c r="Y77" s="17"/>
      <c r="Z77" s="19"/>
      <c r="AA77" s="17"/>
      <c r="AB77" s="19"/>
      <c r="AC77" s="17"/>
      <c r="AD77" s="19"/>
      <c r="AE77" s="17"/>
      <c r="AF77" s="19"/>
      <c r="AG77" s="17"/>
      <c r="AH77" s="19"/>
      <c r="AI77" s="14">
        <f t="shared" si="7"/>
        <v>0</v>
      </c>
      <c r="AJ77" s="15"/>
      <c r="AK77" s="89" t="s">
        <v>65</v>
      </c>
      <c r="AL77" s="149"/>
    </row>
    <row r="78" spans="1:38" ht="12" customHeight="1" hidden="1">
      <c r="A78" s="114"/>
      <c r="B78" s="115"/>
      <c r="C78" s="115"/>
      <c r="D78" s="115"/>
      <c r="E78" s="116"/>
      <c r="F78" s="84"/>
      <c r="G78" s="93"/>
      <c r="H78" s="137">
        <f t="shared" si="6"/>
        <v>0</v>
      </c>
      <c r="I78" s="94"/>
      <c r="J78" s="95"/>
      <c r="K78" s="95"/>
      <c r="L78" s="96"/>
      <c r="M78" s="89"/>
      <c r="N78" s="16">
        <f>IF(N77&lt;&gt;"",IF(N77=1,1,IF(N77=2,2,IF(N77=3,3,(IF(N77=4,4,99))))),0)</f>
        <v>0</v>
      </c>
      <c r="O78" s="17"/>
      <c r="P78" s="16">
        <f>IF(P77&lt;&gt;"",IF(P77=1,1,IF(P77=2,2,IF(P77=3,3,(IF(P77=4,4,99))))),0)</f>
        <v>0</v>
      </c>
      <c r="Q78" s="17"/>
      <c r="R78" s="16">
        <f>IF(R77&lt;&gt;"",IF(R77=1,1,IF(R77=2,2,IF(R77=3,3,(IF(R77=4,4,99))))),0)</f>
        <v>0</v>
      </c>
      <c r="S78" s="17"/>
      <c r="T78" s="16">
        <f>IF(T77&lt;&gt;"",IF(T77=1,1,IF(T77=2,2,IF(T77=3,3,(IF(T77=4,4,99))))),0)</f>
        <v>0</v>
      </c>
      <c r="U78" s="17"/>
      <c r="V78" s="16">
        <f>IF(V77&lt;&gt;"",IF(V77=1,1,IF(V77=2,2,IF(V77=3,3,(IF(V77=4,4,99))))),0)</f>
        <v>0</v>
      </c>
      <c r="W78" s="17"/>
      <c r="X78" s="16">
        <f>IF(X77&lt;&gt;"",IF(X77=1,1,IF(X77=2,2,IF(X77=3,3,(IF(X77=4,4,99))))),0)</f>
        <v>0</v>
      </c>
      <c r="Y78" s="17"/>
      <c r="Z78" s="16">
        <f>IF(Z77&lt;&gt;"",IF(Z77=1,1,IF(Z77=2,2,IF(Z77=3,3,(IF(Z77=4,4,99))))),0)</f>
        <v>0</v>
      </c>
      <c r="AA78" s="17"/>
      <c r="AB78" s="16">
        <f>IF(AB77&lt;&gt;"",IF(AB77=1,1,IF(AB77=2,2,IF(AB77=3,3,(IF(AB77=4,4,99))))),0)</f>
        <v>0</v>
      </c>
      <c r="AC78" s="17"/>
      <c r="AD78" s="16">
        <f>IF(AD77&lt;&gt;"",IF(AD77=1,1,IF(AD77=2,2,IF(AD77=3,3,(IF(AD77=4,4,99))))),0)</f>
        <v>0</v>
      </c>
      <c r="AE78" s="17"/>
      <c r="AF78" s="16">
        <f>IF(AF77&lt;&gt;"",IF(AF77=1,1,IF(AF77=2,2,IF(AF77=3,3,(IF(AF77=4,4,99))))),0)</f>
        <v>0</v>
      </c>
      <c r="AG78" s="17"/>
      <c r="AH78" s="16">
        <f>IF(AH77&lt;&gt;"",IF(AH77=1,1,IF(AH77=2,2,IF(AH77=3,3,(IF(AH77=4,4,99))))),0)</f>
        <v>0</v>
      </c>
      <c r="AI78" s="14">
        <f t="shared" si="7"/>
        <v>0</v>
      </c>
      <c r="AJ78" s="15"/>
      <c r="AK78" s="89"/>
      <c r="AL78" s="149"/>
    </row>
    <row r="79" spans="1:38" ht="12" customHeight="1" thickBot="1">
      <c r="A79" s="114"/>
      <c r="B79" s="115"/>
      <c r="C79" s="115"/>
      <c r="D79" s="115"/>
      <c r="E79" s="116" t="s">
        <v>66</v>
      </c>
      <c r="F79" s="84"/>
      <c r="G79" s="93">
        <f>IF(SUM(N80,P80,R80,T80,V80,X80,Z80,AB80,AD80,AF80,AH80)&gt;0,IF(SUM(N80,P80,R80,T80,V80,X80,Z80,AB80,AD80,AF80,AH80)&lt;99,AVERAGE(N79,P79,R79,T79,V79,X79,Z79,AB79,AD79,AF79,AH79),"ERR"),"")</f>
      </c>
      <c r="H79" s="137">
        <f t="shared" si="6"/>
        <v>0</v>
      </c>
      <c r="I79" s="94">
        <f>IF(G79&lt;1.5,1,"")</f>
      </c>
      <c r="J79" s="95">
        <f>IF(G79&lt;2.5,IF(G79&gt;=1.5,1,""),"")</f>
      </c>
      <c r="K79" s="95">
        <f>IF(G79&lt;3.5,IF(G79&gt;=2.5,1,""),"")</f>
      </c>
      <c r="L79" s="97">
        <f>IF(G79&lt;&gt;"",IF(G79&lt;&gt;"ERR",IF(G79&gt;=3.5,1,""),""),"")</f>
      </c>
      <c r="M79" s="89" t="s">
        <v>67</v>
      </c>
      <c r="N79" s="19"/>
      <c r="O79" s="17"/>
      <c r="P79" s="19"/>
      <c r="Q79" s="17"/>
      <c r="R79" s="19"/>
      <c r="S79" s="17"/>
      <c r="T79" s="19"/>
      <c r="U79" s="17"/>
      <c r="V79" s="19"/>
      <c r="W79" s="17"/>
      <c r="X79" s="19"/>
      <c r="Y79" s="17"/>
      <c r="Z79" s="19"/>
      <c r="AA79" s="17"/>
      <c r="AB79" s="19"/>
      <c r="AC79" s="17"/>
      <c r="AD79" s="19"/>
      <c r="AE79" s="17"/>
      <c r="AF79" s="19"/>
      <c r="AG79" s="17"/>
      <c r="AH79" s="19"/>
      <c r="AI79" s="14">
        <f t="shared" si="7"/>
        <v>0</v>
      </c>
      <c r="AJ79" s="15"/>
      <c r="AK79" s="89" t="s">
        <v>67</v>
      </c>
      <c r="AL79" s="149"/>
    </row>
    <row r="80" spans="1:38" ht="12" customHeight="1" hidden="1">
      <c r="A80" s="114"/>
      <c r="B80" s="115"/>
      <c r="C80" s="115"/>
      <c r="D80" s="115"/>
      <c r="E80" s="116"/>
      <c r="F80" s="84"/>
      <c r="G80" s="93"/>
      <c r="H80" s="137">
        <f t="shared" si="6"/>
        <v>0</v>
      </c>
      <c r="I80" s="94"/>
      <c r="J80" s="95"/>
      <c r="K80" s="95"/>
      <c r="L80" s="96"/>
      <c r="M80" s="89"/>
      <c r="N80" s="16">
        <f>IF(N79&lt;&gt;"",IF(N79=1,1,IF(N79=2,2,IF(N79=3,3,(IF(N79=4,4,99))))),0)</f>
        <v>0</v>
      </c>
      <c r="O80" s="17"/>
      <c r="P80" s="16">
        <f>IF(P79&lt;&gt;"",IF(P79=1,1,IF(P79=2,2,IF(P79=3,3,(IF(P79=4,4,99))))),0)</f>
        <v>0</v>
      </c>
      <c r="Q80" s="17"/>
      <c r="R80" s="16">
        <f>IF(R79&lt;&gt;"",IF(R79=1,1,IF(R79=2,2,IF(R79=3,3,(IF(R79=4,4,99))))),0)</f>
        <v>0</v>
      </c>
      <c r="S80" s="17"/>
      <c r="T80" s="16">
        <f>IF(T79&lt;&gt;"",IF(T79=1,1,IF(T79=2,2,IF(T79=3,3,(IF(T79=4,4,99))))),0)</f>
        <v>0</v>
      </c>
      <c r="U80" s="17"/>
      <c r="V80" s="16">
        <f>IF(V79&lt;&gt;"",IF(V79=1,1,IF(V79=2,2,IF(V79=3,3,(IF(V79=4,4,99))))),0)</f>
        <v>0</v>
      </c>
      <c r="W80" s="17"/>
      <c r="X80" s="16">
        <f>IF(X79&lt;&gt;"",IF(X79=1,1,IF(X79=2,2,IF(X79=3,3,(IF(X79=4,4,99))))),0)</f>
        <v>0</v>
      </c>
      <c r="Y80" s="17"/>
      <c r="Z80" s="16">
        <f>IF(Z79&lt;&gt;"",IF(Z79=1,1,IF(Z79=2,2,IF(Z79=3,3,(IF(Z79=4,4,99))))),0)</f>
        <v>0</v>
      </c>
      <c r="AA80" s="17"/>
      <c r="AB80" s="16">
        <f>IF(AB79&lt;&gt;"",IF(AB79=1,1,IF(AB79=2,2,IF(AB79=3,3,(IF(AB79=4,4,99))))),0)</f>
        <v>0</v>
      </c>
      <c r="AC80" s="17"/>
      <c r="AD80" s="16">
        <f>IF(AD79&lt;&gt;"",IF(AD79=1,1,IF(AD79=2,2,IF(AD79=3,3,(IF(AD79=4,4,99))))),0)</f>
        <v>0</v>
      </c>
      <c r="AE80" s="17"/>
      <c r="AF80" s="16">
        <f>IF(AF79&lt;&gt;"",IF(AF79=1,1,IF(AF79=2,2,IF(AF79=3,3,(IF(AF79=4,4,99))))),0)</f>
        <v>0</v>
      </c>
      <c r="AG80" s="17"/>
      <c r="AH80" s="16">
        <f>IF(AH79&lt;&gt;"",IF(AH79=1,1,IF(AH79=2,2,IF(AH79=3,3,(IF(AH79=4,4,99))))),0)</f>
        <v>0</v>
      </c>
      <c r="AI80" s="14">
        <f t="shared" si="7"/>
        <v>0</v>
      </c>
      <c r="AJ80" s="15"/>
      <c r="AK80" s="89"/>
      <c r="AL80" s="149"/>
    </row>
    <row r="81" spans="1:38" ht="12" customHeight="1">
      <c r="A81" s="114"/>
      <c r="B81" s="115"/>
      <c r="C81" s="115"/>
      <c r="D81" s="115"/>
      <c r="E81" s="116" t="s">
        <v>68</v>
      </c>
      <c r="F81" s="84"/>
      <c r="G81" s="93">
        <f>IF(SUM(N82,P82,R82,T82,V82,X82,Z82,AB82,AD82,AF82,AH82)&gt;0,IF(SUM(N82,P82,R82,T82,V82,X82,Z82,AB82,AD82,AF82,AH82)&lt;99,AVERAGE(N81,P81,R81,T81,V81,X81,Z81,AB81,AD81,AF81,AH81),"ERR"),"")</f>
      </c>
      <c r="H81" s="137">
        <f t="shared" si="6"/>
        <v>0</v>
      </c>
      <c r="I81" s="94">
        <f>IF(G81&lt;1.5,1,"")</f>
      </c>
      <c r="J81" s="95">
        <f>IF(G81&lt;2.5,IF(G81&gt;=1.5,1,""),"")</f>
      </c>
      <c r="K81" s="95">
        <f>IF(G81&lt;3.5,IF(G81&gt;=2.5,1,""),"")</f>
      </c>
      <c r="L81" s="97">
        <f>IF(G81&lt;&gt;"",IF(G81&lt;&gt;"ERR",IF(G81&gt;=3.5,1,""),""),"")</f>
      </c>
      <c r="M81" s="89" t="s">
        <v>69</v>
      </c>
      <c r="N81" s="19"/>
      <c r="O81" s="17"/>
      <c r="P81" s="19"/>
      <c r="Q81" s="17"/>
      <c r="R81" s="19"/>
      <c r="S81" s="17"/>
      <c r="T81" s="18"/>
      <c r="U81" s="17"/>
      <c r="V81" s="19"/>
      <c r="W81" s="17"/>
      <c r="X81" s="18"/>
      <c r="Y81" s="17"/>
      <c r="Z81" s="18"/>
      <c r="AA81" s="17"/>
      <c r="AB81" s="19"/>
      <c r="AC81" s="17"/>
      <c r="AD81" s="19"/>
      <c r="AE81" s="17"/>
      <c r="AF81" s="19"/>
      <c r="AG81" s="17"/>
      <c r="AH81" s="19"/>
      <c r="AI81" s="14">
        <f t="shared" si="7"/>
        <v>0</v>
      </c>
      <c r="AJ81" s="15"/>
      <c r="AK81" s="89" t="s">
        <v>69</v>
      </c>
      <c r="AL81" s="149"/>
    </row>
    <row r="82" spans="1:38" ht="12" customHeight="1" hidden="1">
      <c r="A82" s="117"/>
      <c r="B82" s="118"/>
      <c r="C82" s="118"/>
      <c r="D82" s="118"/>
      <c r="E82" s="119"/>
      <c r="F82" s="84"/>
      <c r="G82" s="93"/>
      <c r="H82" s="137">
        <f t="shared" si="6"/>
        <v>0</v>
      </c>
      <c r="I82" s="94"/>
      <c r="J82" s="95"/>
      <c r="K82" s="95"/>
      <c r="L82" s="96"/>
      <c r="M82" s="89"/>
      <c r="N82" s="16">
        <f>IF(N81&lt;&gt;"",IF(N81=1,1,IF(N81=2,2,IF(N81=3,3,(IF(N81=4,4,99))))),0)</f>
        <v>0</v>
      </c>
      <c r="O82" s="17"/>
      <c r="P82" s="16">
        <f>IF(P81&lt;&gt;"",IF(P81=1,1,IF(P81=2,2,IF(P81=3,3,(IF(P81=4,4,99))))),0)</f>
        <v>0</v>
      </c>
      <c r="Q82" s="17"/>
      <c r="R82" s="16">
        <f>IF(R81&lt;&gt;"",IF(R81=1,1,IF(R81=2,2,IF(R81=3,3,(IF(R81=4,4,99))))),0)</f>
        <v>0</v>
      </c>
      <c r="S82" s="17"/>
      <c r="T82" s="18"/>
      <c r="U82" s="17"/>
      <c r="V82" s="16">
        <f>IF(V81&lt;&gt;"",IF(V81=1,1,IF(V81=2,2,IF(V81=3,3,(IF(V81=4,4,99))))),0)</f>
        <v>0</v>
      </c>
      <c r="W82" s="17"/>
      <c r="X82" s="18"/>
      <c r="Y82" s="17"/>
      <c r="Z82" s="18"/>
      <c r="AA82" s="17"/>
      <c r="AB82" s="16">
        <f>IF(AB81&lt;&gt;"",IF(AB81=1,1,IF(AB81=2,2,IF(AB81=3,3,(IF(AB81=4,4,99))))),0)</f>
        <v>0</v>
      </c>
      <c r="AC82" s="17"/>
      <c r="AD82" s="16">
        <f>IF(AD81&lt;&gt;"",IF(AD81=1,1,IF(AD81=2,2,IF(AD81=3,3,(IF(AD81=4,4,99))))),0)</f>
        <v>0</v>
      </c>
      <c r="AE82" s="17"/>
      <c r="AF82" s="16">
        <f>IF(AF81&lt;&gt;"",IF(AF81=1,1,IF(AF81=2,2,IF(AF81=3,3,(IF(AF81=4,4,99))))),0)</f>
        <v>0</v>
      </c>
      <c r="AG82" s="17"/>
      <c r="AH82" s="16">
        <f>IF(AH81&lt;&gt;"",IF(AH81=1,1,IF(AH81=2,2,IF(AH81=3,3,(IF(AH81=4,4,99))))),0)</f>
        <v>0</v>
      </c>
      <c r="AI82" s="14">
        <f t="shared" si="7"/>
        <v>0</v>
      </c>
      <c r="AJ82" s="15"/>
      <c r="AK82" s="89"/>
      <c r="AL82" s="25"/>
    </row>
    <row r="83" spans="1:38" ht="12" customHeight="1" thickBot="1">
      <c r="A83" s="120"/>
      <c r="B83" s="121"/>
      <c r="C83" s="121"/>
      <c r="D83" s="121"/>
      <c r="E83" s="122" t="s">
        <v>70</v>
      </c>
      <c r="F83" s="84"/>
      <c r="G83" s="105">
        <f>IF(SUM(N84,P84,R84,T84,V84,X84,Z84,AB84,AD84,AF84,AH84)&gt;0,IF(SUM(N84,P84,R84,T84,V84,X84,Z84,AB84,AD84,AF84,AH84)&lt;99,AVERAGE(N83,P83,R83,T83,V83,X83,Z83,AB83,AD83,AF83,AH83),"ERR"),"")</f>
      </c>
      <c r="H83" s="137">
        <f t="shared" si="6"/>
        <v>0</v>
      </c>
      <c r="I83" s="106">
        <f>IF(G83&lt;1.5,1,"")</f>
      </c>
      <c r="J83" s="107">
        <f>IF(G83&lt;2.5,IF(G83&gt;=1.5,1,""),"")</f>
      </c>
      <c r="K83" s="107">
        <f>IF(G83&lt;3.5,IF(G83&gt;=2.5,1,""),"")</f>
      </c>
      <c r="L83" s="108">
        <f>IF(G83&lt;&gt;"",IF(G83&lt;&gt;"ERR",IF(G83&gt;=3.5,1,""),""),"")</f>
      </c>
      <c r="M83" s="89" t="s">
        <v>71</v>
      </c>
      <c r="N83" s="21"/>
      <c r="O83" s="22"/>
      <c r="P83" s="21"/>
      <c r="Q83" s="22"/>
      <c r="R83" s="21"/>
      <c r="S83" s="22"/>
      <c r="T83" s="21"/>
      <c r="U83" s="22"/>
      <c r="V83" s="21"/>
      <c r="W83" s="22"/>
      <c r="X83" s="21"/>
      <c r="Y83" s="22"/>
      <c r="Z83" s="21"/>
      <c r="AA83" s="22"/>
      <c r="AB83" s="21"/>
      <c r="AC83" s="22"/>
      <c r="AD83" s="21"/>
      <c r="AE83" s="22"/>
      <c r="AF83" s="21"/>
      <c r="AG83" s="22"/>
      <c r="AH83" s="21"/>
      <c r="AI83" s="14">
        <f t="shared" si="7"/>
        <v>0</v>
      </c>
      <c r="AJ83" s="15"/>
      <c r="AK83" s="89" t="s">
        <v>71</v>
      </c>
      <c r="AL83" s="26">
        <f>IF(AL69=0,0,IF(AL69=10,10,IF(AL69=20,20,"ERR")))</f>
        <v>0</v>
      </c>
    </row>
    <row r="84" spans="1:38" ht="12" customHeight="1" hidden="1">
      <c r="A84" s="101"/>
      <c r="B84" s="123"/>
      <c r="C84" s="123"/>
      <c r="D84" s="123"/>
      <c r="E84" s="124"/>
      <c r="F84" s="84"/>
      <c r="G84" s="125"/>
      <c r="H84" s="137">
        <f t="shared" si="6"/>
        <v>0</v>
      </c>
      <c r="M84" s="75"/>
      <c r="N84" s="27">
        <f>IF(N83&lt;&gt;"",IF(N83=1,1,IF(N83=2,2,IF(N83=3,3,(IF(N83=4,4,99))))),0)</f>
        <v>0</v>
      </c>
      <c r="O84" s="28"/>
      <c r="P84" s="29">
        <f>IF(P83&lt;&gt;"",IF(P83=1,1,IF(P83=2,2,IF(P83=3,3,(IF(P83=4,4,99))))),0)</f>
        <v>0</v>
      </c>
      <c r="Q84" s="28"/>
      <c r="R84" s="30">
        <f>IF(R83&lt;&gt;"",IF(R83=1,1,IF(R83=2,2,IF(R83=3,3,(IF(R83=4,4,99))))),0)</f>
        <v>0</v>
      </c>
      <c r="S84" s="28"/>
      <c r="T84" s="30">
        <f>IF(T83&lt;&gt;"",IF(T83=1,1,IF(T83=2,2,IF(T83=3,3,(IF(T83=4,4,99))))),0)</f>
        <v>0</v>
      </c>
      <c r="U84" s="28"/>
      <c r="V84" s="30">
        <f>IF(V83&lt;&gt;"",IF(V83=1,1,IF(V83=2,2,IF(V83=3,3,(IF(V83=4,4,99))))),0)</f>
        <v>0</v>
      </c>
      <c r="W84" s="28"/>
      <c r="X84" s="30">
        <f>IF(X83&lt;&gt;"",IF(X83=1,1,IF(X83=2,2,IF(X83=3,3,(IF(X83=4,4,99))))),0)</f>
        <v>0</v>
      </c>
      <c r="Y84" s="28"/>
      <c r="Z84" s="30">
        <f>IF(Z83&lt;&gt;"",IF(Z83=1,1,IF(Z83=2,2,IF(Z83=3,3,(IF(Z83=4,4,99))))),0)</f>
        <v>0</v>
      </c>
      <c r="AA84" s="28"/>
      <c r="AB84" s="30">
        <f>IF(AB83&lt;&gt;"",IF(AB83=1,1,IF(AB83=2,2,IF(AB83=3,3,(IF(AB83=4,4,99))))),0)</f>
        <v>0</v>
      </c>
      <c r="AC84" s="28"/>
      <c r="AD84" s="30">
        <f>IF(AD83&lt;&gt;"",IF(AD83=1,1,IF(AD83=2,2,IF(AD83=3,3,(IF(AD83=4,4,99))))),0)</f>
        <v>0</v>
      </c>
      <c r="AE84" s="28"/>
      <c r="AF84" s="30">
        <f>IF(AF83&lt;&gt;"",IF(AF83=1,1,IF(AF83=2,2,IF(AF83=3,3,(IF(AF83=4,4,99))))),0)</f>
        <v>0</v>
      </c>
      <c r="AG84" s="28"/>
      <c r="AH84" s="30">
        <f>IF(AH83&lt;&gt;"",IF(AH83=1,1,IF(AH83=2,2,IF(AH83=3,3,(IF(AH83=4,4,99))))),0)</f>
        <v>0</v>
      </c>
      <c r="AI84" s="14">
        <f t="shared" si="7"/>
        <v>0</v>
      </c>
      <c r="AL84" s="20"/>
    </row>
    <row r="85" spans="1:52" s="3" customFormat="1" ht="15.75" hidden="1" thickBot="1">
      <c r="A85" s="126"/>
      <c r="B85" s="127"/>
      <c r="C85" s="127"/>
      <c r="D85" s="127"/>
      <c r="E85" s="128"/>
      <c r="F85" s="129"/>
      <c r="G85" s="130"/>
      <c r="H85" s="137">
        <f>SUM(H69:H84)</f>
        <v>0</v>
      </c>
      <c r="I85" s="131">
        <f>SUM(I69:I83)*10</f>
        <v>0</v>
      </c>
      <c r="J85" s="132">
        <f>SUM(J69:J83)*25</f>
        <v>0</v>
      </c>
      <c r="K85" s="132">
        <f>SUM(K69:K83)*40</f>
        <v>0</v>
      </c>
      <c r="L85" s="133">
        <f>SUM(L69:L83)*50</f>
        <v>0</v>
      </c>
      <c r="M85" s="75"/>
      <c r="N85" s="31"/>
      <c r="O85" s="31"/>
      <c r="AK85" s="127"/>
      <c r="AM85" s="127"/>
      <c r="AN85" s="127"/>
      <c r="AO85" s="127"/>
      <c r="AP85" s="127"/>
      <c r="AQ85" s="127"/>
      <c r="AR85" s="127"/>
      <c r="AS85" s="127"/>
      <c r="AT85" s="127"/>
      <c r="AU85" s="127"/>
      <c r="AV85" s="127"/>
      <c r="AW85" s="127"/>
      <c r="AX85" s="127"/>
      <c r="AY85" s="127"/>
      <c r="AZ85" s="127"/>
    </row>
    <row r="86" spans="1:52" s="134" customFormat="1" ht="15">
      <c r="A86" s="66"/>
      <c r="B86" s="67"/>
      <c r="C86" s="67"/>
      <c r="D86" s="67"/>
      <c r="E86" s="68"/>
      <c r="F86" s="69"/>
      <c r="G86" s="70"/>
      <c r="H86" s="136"/>
      <c r="I86" s="71"/>
      <c r="J86" s="71"/>
      <c r="K86" s="71"/>
      <c r="L86" s="71"/>
      <c r="M86" s="71"/>
      <c r="N86" s="66"/>
      <c r="O86" s="66"/>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row>
    <row r="87" spans="1:38" ht="12" customHeight="1" hidden="1">
      <c r="A87" s="117"/>
      <c r="B87" s="118"/>
      <c r="C87" s="118"/>
      <c r="D87" s="118"/>
      <c r="E87" s="119"/>
      <c r="F87" s="84"/>
      <c r="G87" s="93"/>
      <c r="H87" s="137">
        <f>IF(G87="ERR",1,0)</f>
        <v>0</v>
      </c>
      <c r="I87" s="94"/>
      <c r="J87" s="95"/>
      <c r="K87" s="95"/>
      <c r="L87" s="96"/>
      <c r="M87" s="89"/>
      <c r="N87" s="16" t="e">
        <f>IF(#REF!&lt;&gt;"",IF(#REF!=1,1,IF(#REF!=2,2,IF(#REF!=3,3,(IF(#REF!=4,4,99))))),0)</f>
        <v>#REF!</v>
      </c>
      <c r="O87" s="17"/>
      <c r="P87" s="16" t="e">
        <f>IF(#REF!&lt;&gt;"",IF(#REF!=1,1,IF(#REF!=2,2,IF(#REF!=3,3,(IF(#REF!=4,4,99))))),0)</f>
        <v>#REF!</v>
      </c>
      <c r="Q87" s="17"/>
      <c r="R87" s="16" t="e">
        <f>IF(#REF!&lt;&gt;"",IF(#REF!=1,1,IF(#REF!=2,2,IF(#REF!=3,3,(IF(#REF!=4,4,99))))),0)</f>
        <v>#REF!</v>
      </c>
      <c r="S87" s="17"/>
      <c r="T87" s="18"/>
      <c r="U87" s="17"/>
      <c r="V87" s="16" t="e">
        <f>IF(#REF!&lt;&gt;"",IF(#REF!=1,1,IF(#REF!=2,2,IF(#REF!=3,3,(IF(#REF!=4,4,99))))),0)</f>
        <v>#REF!</v>
      </c>
      <c r="W87" s="17"/>
      <c r="X87" s="18"/>
      <c r="Y87" s="17"/>
      <c r="Z87" s="18"/>
      <c r="AA87" s="17"/>
      <c r="AB87" s="16" t="e">
        <f>IF(#REF!&lt;&gt;"",IF(#REF!=1,1,IF(#REF!=2,2,IF(#REF!=3,3,(IF(#REF!=4,4,99))))),0)</f>
        <v>#REF!</v>
      </c>
      <c r="AC87" s="17"/>
      <c r="AD87" s="16" t="e">
        <f>IF(#REF!&lt;&gt;"",IF(#REF!=1,1,IF(#REF!=2,2,IF(#REF!=3,3,(IF(#REF!=4,4,99))))),0)</f>
        <v>#REF!</v>
      </c>
      <c r="AE87" s="17"/>
      <c r="AF87" s="16" t="e">
        <f>IF(#REF!&lt;&gt;"",IF(#REF!=1,1,IF(#REF!=2,2,IF(#REF!=3,3,(IF(#REF!=4,4,99))))),0)</f>
        <v>#REF!</v>
      </c>
      <c r="AG87" s="17"/>
      <c r="AH87" s="16" t="e">
        <f>IF(#REF!&lt;&gt;"",IF(#REF!=1,1,IF(#REF!=2,2,IF(#REF!=3,3,(IF(#REF!=4,4,99))))),0)</f>
        <v>#REF!</v>
      </c>
      <c r="AI87" s="14" t="e">
        <f>SUM(AH87+AF87+AD87+AB87+Z87+X87+V87+T87+R87+P87+N87)</f>
        <v>#REF!</v>
      </c>
      <c r="AJ87" s="15"/>
      <c r="AK87" s="89"/>
      <c r="AL87" s="25"/>
    </row>
    <row r="88" spans="1:38" ht="27" thickBot="1">
      <c r="A88" s="81">
        <f>ListeClasse!A6</f>
        <v>5</v>
      </c>
      <c r="B88" s="82" t="str">
        <f>ListeClasse!B6</f>
        <v>NOM5</v>
      </c>
      <c r="C88" s="82" t="str">
        <f>ListeClasse!C6</f>
        <v>Prenom5</v>
      </c>
      <c r="D88" s="83" t="s">
        <v>58</v>
      </c>
      <c r="E88" s="83">
        <f>IF(H105=0,IF(AL103&lt;&gt;"ERR",SUM(I105:L105)+AL103,"ERR E.C."),"ERR comp")</f>
        <v>0</v>
      </c>
      <c r="F88" s="56" t="s">
        <v>72</v>
      </c>
      <c r="G88" s="78"/>
      <c r="H88" s="137"/>
      <c r="I88" s="79"/>
      <c r="J88" s="79"/>
      <c r="K88" s="79"/>
      <c r="L88" s="79"/>
      <c r="M88" s="59"/>
      <c r="N88" s="60"/>
      <c r="O88" s="61"/>
      <c r="P88" s="60"/>
      <c r="Q88" s="61"/>
      <c r="R88" s="60"/>
      <c r="S88" s="61"/>
      <c r="T88" s="60"/>
      <c r="U88" s="61"/>
      <c r="V88" s="60"/>
      <c r="W88" s="61"/>
      <c r="X88" s="60"/>
      <c r="Y88" s="61"/>
      <c r="Z88" s="60"/>
      <c r="AA88" s="61"/>
      <c r="AB88" s="60"/>
      <c r="AC88" s="61"/>
      <c r="AD88" s="60"/>
      <c r="AE88" s="61"/>
      <c r="AF88" s="60"/>
      <c r="AG88" s="61"/>
      <c r="AH88" s="60"/>
      <c r="AI88" s="62"/>
      <c r="AJ88" s="63"/>
      <c r="AL88" s="60"/>
    </row>
    <row r="89" spans="1:38" ht="12" customHeight="1" thickBot="1">
      <c r="A89" s="151" t="s">
        <v>59</v>
      </c>
      <c r="B89" s="151"/>
      <c r="C89" s="151"/>
      <c r="D89" s="151"/>
      <c r="E89" s="151"/>
      <c r="F89" s="84"/>
      <c r="G89" s="85">
        <f>IF(AI90&gt;0,IF(AI90&lt;99,AVERAGE(N89,P89,R89,T89,V89,X89,Z89,AB89,AD89,AF89,AH89),"ERR"),"")</f>
      </c>
      <c r="H89" s="137">
        <f aca="true" t="shared" si="8" ref="H89:H104">IF(G89="ERR",1,0)</f>
        <v>0</v>
      </c>
      <c r="I89" s="86">
        <f>IF(G89&lt;1.5,1,"")</f>
      </c>
      <c r="J89" s="87">
        <f>IF(G89&lt;2.5,IF(G89&gt;=1.5,1,""),"")</f>
      </c>
      <c r="K89" s="87">
        <f>IF(G89&lt;3.5,IF(G89&gt;=2.5,1,""),"")</f>
      </c>
      <c r="L89" s="88">
        <f>IF(G89&lt;&gt;"",IF(G89&lt;&gt;"ERR",IF(G89&gt;=3.5,1,""),""),"")</f>
      </c>
      <c r="M89" s="89" t="s">
        <v>60</v>
      </c>
      <c r="N89" s="12"/>
      <c r="O89" s="13"/>
      <c r="P89" s="12"/>
      <c r="Q89" s="13"/>
      <c r="R89" s="12"/>
      <c r="S89" s="13"/>
      <c r="T89" s="12"/>
      <c r="U89" s="13"/>
      <c r="V89" s="12"/>
      <c r="W89" s="13"/>
      <c r="X89" s="12"/>
      <c r="Y89" s="13"/>
      <c r="Z89" s="12"/>
      <c r="AA89" s="13"/>
      <c r="AB89" s="12"/>
      <c r="AC89" s="13"/>
      <c r="AD89" s="12"/>
      <c r="AE89" s="13"/>
      <c r="AF89" s="12"/>
      <c r="AG89" s="13"/>
      <c r="AH89" s="12"/>
      <c r="AI89" s="14">
        <f aca="true" t="shared" si="9" ref="AI89:AI104">SUM(AH89+AF89+AD89+AB89+Z89+X89+V89+T89+R89+P89+N89)</f>
        <v>0</v>
      </c>
      <c r="AJ89" s="15"/>
      <c r="AK89" s="89" t="s">
        <v>60</v>
      </c>
      <c r="AL89" s="149"/>
    </row>
    <row r="90" spans="1:38" ht="12" customHeight="1" hidden="1">
      <c r="A90" s="90"/>
      <c r="B90" s="91"/>
      <c r="C90" s="91"/>
      <c r="D90" s="91"/>
      <c r="E90" s="92"/>
      <c r="F90" s="84"/>
      <c r="G90" s="93"/>
      <c r="H90" s="137">
        <f t="shared" si="8"/>
        <v>0</v>
      </c>
      <c r="I90" s="94"/>
      <c r="J90" s="95"/>
      <c r="K90" s="95"/>
      <c r="L90" s="96"/>
      <c r="M90" s="89"/>
      <c r="N90" s="16">
        <f>IF(N89&lt;&gt;"",IF(N89=1,1,IF(N89=2,2,IF(N89=3,3,(IF(N89=4,4,99))))),0)</f>
        <v>0</v>
      </c>
      <c r="O90" s="17"/>
      <c r="P90" s="16">
        <f>IF(P89&lt;&gt;"",IF(P89=1,1,IF(P89=2,2,IF(P89=3,3,(IF(P89=4,4,99))))),0)</f>
        <v>0</v>
      </c>
      <c r="Q90" s="17"/>
      <c r="R90" s="16">
        <f>IF(R89&lt;&gt;"",IF(R89=1,1,IF(R89=2,2,IF(R89=3,3,(IF(R89=4,4,99))))),0)</f>
        <v>0</v>
      </c>
      <c r="S90" s="17"/>
      <c r="T90" s="16">
        <f>IF(T89&lt;&gt;"",IF(T89=1,1,IF(T89=2,2,IF(T89=3,3,(IF(T89=4,4,99))))),0)</f>
        <v>0</v>
      </c>
      <c r="U90" s="17"/>
      <c r="V90" s="16">
        <f>IF(V89&lt;&gt;"",IF(V89=1,1,IF(V89=2,2,IF(V89=3,3,(IF(V89=4,4,99))))),0)</f>
        <v>0</v>
      </c>
      <c r="W90" s="17"/>
      <c r="X90" s="16">
        <f>IF(X89&lt;&gt;"",IF(X89=1,1,IF(X89=2,2,IF(X89=3,3,(IF(X89=4,4,99))))),0)</f>
        <v>0</v>
      </c>
      <c r="Y90" s="17"/>
      <c r="Z90" s="16">
        <f>IF(Z89&lt;&gt;"",IF(Z89=1,1,IF(Z89=2,2,IF(Z89=3,3,(IF(Z89=4,4,99))))),0)</f>
        <v>0</v>
      </c>
      <c r="AA90" s="17"/>
      <c r="AB90" s="16">
        <f>IF(AB89&lt;&gt;"",IF(AB89=1,1,IF(AB89=2,2,IF(AB89=3,3,(IF(AB89=4,4,99))))),0)</f>
        <v>0</v>
      </c>
      <c r="AC90" s="17"/>
      <c r="AD90" s="16">
        <f>IF(AD89&lt;&gt;"",IF(AD89=1,1,IF(AD89=2,2,IF(AD89=3,3,(IF(AD89=4,4,99))))),0)</f>
        <v>0</v>
      </c>
      <c r="AE90" s="17"/>
      <c r="AF90" s="16">
        <f>IF(AF89&lt;&gt;"",IF(AF89=1,1,IF(AF89=2,2,IF(AF89=3,3,(IF(AF89=4,4,99))))),0)</f>
        <v>0</v>
      </c>
      <c r="AG90" s="17"/>
      <c r="AH90" s="16">
        <f>IF(AH89&lt;&gt;"",IF(AH89=1,1,IF(AH89=2,2,IF(AH89=3,3,(IF(AH89=4,4,99))))),0)</f>
        <v>0</v>
      </c>
      <c r="AI90" s="14">
        <f t="shared" si="9"/>
        <v>0</v>
      </c>
      <c r="AJ90" s="15"/>
      <c r="AK90" s="89"/>
      <c r="AL90" s="149"/>
    </row>
    <row r="91" spans="1:38" ht="12" customHeight="1" thickBot="1">
      <c r="A91" s="150" t="s">
        <v>61</v>
      </c>
      <c r="B91" s="150"/>
      <c r="C91" s="150"/>
      <c r="D91" s="150"/>
      <c r="E91" s="150"/>
      <c r="F91" s="84"/>
      <c r="G91" s="93">
        <f>IF(AI92&gt;0,IF(AI92&lt;99,AVERAGE(N91,P91,R91,T91,V91,X91,Z91,AB91,AD91,AF91,AH91),"ERR"),"")</f>
      </c>
      <c r="H91" s="137">
        <f t="shared" si="8"/>
        <v>0</v>
      </c>
      <c r="I91" s="94">
        <f>IF(G91&lt;1.5,1,"")</f>
      </c>
      <c r="J91" s="95">
        <f>IF(G91&lt;2.5,IF(G91&gt;=1.5,1,""),"")</f>
      </c>
      <c r="K91" s="95">
        <f>IF(G91&lt;3.5,IF(G91&gt;=2.5,1,""),"")</f>
      </c>
      <c r="L91" s="97">
        <f>IF(G91&lt;&gt;"",IF(G91&lt;&gt;"ERR",IF(G91&gt;=3.5,1,""),""),"")</f>
      </c>
      <c r="M91" s="89" t="s">
        <v>60</v>
      </c>
      <c r="N91" s="18"/>
      <c r="O91" s="17"/>
      <c r="P91" s="18"/>
      <c r="Q91" s="17"/>
      <c r="R91" s="18"/>
      <c r="S91" s="17"/>
      <c r="T91" s="18"/>
      <c r="U91" s="17"/>
      <c r="V91" s="18"/>
      <c r="W91" s="17"/>
      <c r="X91" s="19"/>
      <c r="Y91" s="17"/>
      <c r="Z91" s="19"/>
      <c r="AA91" s="17"/>
      <c r="AB91" s="18"/>
      <c r="AC91" s="17"/>
      <c r="AD91" s="18"/>
      <c r="AE91" s="17"/>
      <c r="AF91" s="18"/>
      <c r="AG91" s="17"/>
      <c r="AH91" s="18"/>
      <c r="AI91" s="14">
        <f t="shared" si="9"/>
        <v>0</v>
      </c>
      <c r="AJ91" s="15"/>
      <c r="AK91" s="89" t="s">
        <v>60</v>
      </c>
      <c r="AL91" s="149"/>
    </row>
    <row r="92" spans="1:38" ht="12" customHeight="1" hidden="1">
      <c r="A92" s="90"/>
      <c r="B92" s="91"/>
      <c r="C92" s="91"/>
      <c r="D92" s="91"/>
      <c r="E92" s="92"/>
      <c r="F92" s="84"/>
      <c r="G92" s="93"/>
      <c r="H92" s="137">
        <f t="shared" si="8"/>
        <v>0</v>
      </c>
      <c r="I92" s="94"/>
      <c r="J92" s="95"/>
      <c r="K92" s="95"/>
      <c r="L92" s="96"/>
      <c r="M92" s="89"/>
      <c r="N92" s="18"/>
      <c r="O92" s="17"/>
      <c r="P92" s="18"/>
      <c r="Q92" s="17"/>
      <c r="R92" s="18"/>
      <c r="S92" s="17"/>
      <c r="T92" s="18"/>
      <c r="U92" s="17"/>
      <c r="V92" s="18"/>
      <c r="W92" s="17"/>
      <c r="X92" s="16">
        <f>IF(X91&lt;&gt;"",IF(X91=1,1,IF(X91=2,2,IF(X91=3,3,(IF(X91=4,4,99))))),0)</f>
        <v>0</v>
      </c>
      <c r="Y92" s="17"/>
      <c r="Z92" s="16">
        <f>IF(Z91&lt;&gt;"",IF(Z91=1,1,IF(Z91=2,2,IF(Z91=3,3,(IF(Z91=4,4,99))))),0)</f>
        <v>0</v>
      </c>
      <c r="AA92" s="17"/>
      <c r="AB92" s="18"/>
      <c r="AC92" s="17"/>
      <c r="AD92" s="18"/>
      <c r="AE92" s="17"/>
      <c r="AF92" s="18"/>
      <c r="AG92" s="17"/>
      <c r="AH92" s="18"/>
      <c r="AI92" s="14">
        <f t="shared" si="9"/>
        <v>0</v>
      </c>
      <c r="AJ92" s="15"/>
      <c r="AK92" s="89"/>
      <c r="AL92" s="149"/>
    </row>
    <row r="93" spans="1:38" ht="12" customHeight="1" thickBot="1">
      <c r="A93" s="98"/>
      <c r="B93" s="99"/>
      <c r="C93" s="99"/>
      <c r="D93" s="99"/>
      <c r="E93" s="92" t="s">
        <v>62</v>
      </c>
      <c r="F93" s="84"/>
      <c r="G93" s="93">
        <f>IF(SUM(N94,P94,R94,T94,V94,X94,Z94,AB94,AD94,AF94,AH94)&gt;0,IF(SUM(N94,P94,R94,T94,V94,X94,Z94,AB94,AD94,AF94,AH94)&lt;99,AVERAGE(N93,P93,R93,T93,V93,X93,Z93,AB93,AD93,AF93,AH93),"ERR"),"")</f>
      </c>
      <c r="H93" s="137">
        <f t="shared" si="8"/>
        <v>0</v>
      </c>
      <c r="I93" s="94">
        <f>IF(G93&lt;1.5,1,"")</f>
      </c>
      <c r="J93" s="95">
        <f>IF(G93&lt;2.5,IF(G93&gt;=1.5,1,""),"")</f>
      </c>
      <c r="K93" s="95">
        <f>IF(G93&lt;3.5,IF(G93&gt;=2.5,1,""),"")</f>
      </c>
      <c r="L93" s="97">
        <f>IF(G93&lt;&gt;"",IF(G93&lt;&gt;"ERR",IF(G93&gt;=3.5,1,""),""),"")</f>
      </c>
      <c r="M93" s="89" t="s">
        <v>60</v>
      </c>
      <c r="N93" s="18"/>
      <c r="O93" s="17"/>
      <c r="P93" s="18"/>
      <c r="Q93" s="17"/>
      <c r="R93" s="18"/>
      <c r="S93" s="17"/>
      <c r="T93" s="18"/>
      <c r="U93" s="17"/>
      <c r="V93" s="18"/>
      <c r="W93" s="17"/>
      <c r="X93" s="18"/>
      <c r="Y93" s="17"/>
      <c r="Z93" s="18"/>
      <c r="AA93" s="17"/>
      <c r="AB93" s="19"/>
      <c r="AC93" s="17"/>
      <c r="AD93" s="19"/>
      <c r="AE93" s="17"/>
      <c r="AF93" s="19"/>
      <c r="AG93" s="17"/>
      <c r="AH93" s="19"/>
      <c r="AI93" s="14">
        <f t="shared" si="9"/>
        <v>0</v>
      </c>
      <c r="AJ93" s="15"/>
      <c r="AK93" s="89" t="s">
        <v>60</v>
      </c>
      <c r="AL93" s="149"/>
    </row>
    <row r="94" spans="1:38" ht="12" customHeight="1" hidden="1">
      <c r="A94" s="98"/>
      <c r="B94" s="100"/>
      <c r="C94" s="100"/>
      <c r="D94" s="100"/>
      <c r="E94" s="92"/>
      <c r="F94" s="84"/>
      <c r="G94" s="93"/>
      <c r="H94" s="137">
        <f t="shared" si="8"/>
        <v>0</v>
      </c>
      <c r="I94" s="94"/>
      <c r="J94" s="95"/>
      <c r="K94" s="95"/>
      <c r="L94" s="96"/>
      <c r="M94" s="89"/>
      <c r="N94" s="18"/>
      <c r="O94" s="17"/>
      <c r="P94" s="18"/>
      <c r="Q94" s="17"/>
      <c r="R94" s="18"/>
      <c r="S94" s="17"/>
      <c r="T94" s="18"/>
      <c r="U94" s="17"/>
      <c r="V94" s="18"/>
      <c r="W94" s="17"/>
      <c r="X94" s="18"/>
      <c r="Y94" s="17"/>
      <c r="Z94" s="18"/>
      <c r="AA94" s="17"/>
      <c r="AB94" s="16">
        <f>IF(AB93&lt;&gt;"",IF(AB93=1,1,IF(AB93=2,2,IF(AB93=3,3,(IF(AB93=4,4,99))))),0)</f>
        <v>0</v>
      </c>
      <c r="AC94" s="17"/>
      <c r="AD94" s="16">
        <f>IF(AD93&lt;&gt;"",IF(AD93=1,1,IF(AD93=2,2,IF(AD93=3,3,(IF(AD93=4,4,99))))),0)</f>
        <v>0</v>
      </c>
      <c r="AE94" s="17"/>
      <c r="AF94" s="16">
        <f>IF(AF93&lt;&gt;"",IF(AF93=1,1,IF(AF93=2,2,IF(AF93=3,3,(IF(AF93=4,4,99))))),0)</f>
        <v>0</v>
      </c>
      <c r="AG94" s="17"/>
      <c r="AH94" s="16">
        <f>IF(AH93&lt;&gt;"",IF(AH93=1,1,IF(AH93=2,2,IF(AH93=3,3,(IF(AH93=4,4,99))))),0)</f>
        <v>0</v>
      </c>
      <c r="AI94" s="14">
        <f t="shared" si="9"/>
        <v>0</v>
      </c>
      <c r="AJ94" s="15"/>
      <c r="AK94" s="89"/>
      <c r="AL94" s="149"/>
    </row>
    <row r="95" spans="1:38" ht="12" customHeight="1" thickBot="1">
      <c r="A95" s="101"/>
      <c r="B95" s="102"/>
      <c r="C95" s="102"/>
      <c r="D95" s="102"/>
      <c r="E95" s="103" t="s">
        <v>63</v>
      </c>
      <c r="F95" s="104"/>
      <c r="G95" s="105">
        <f>IF(SUM(N96,P96,R96,T96,V96,X96,Z96,AB96,AD96,AF96,AH96)&gt;0,IF(SUM(N96,P96,R96,T96,V96,X96,Z96,AB96,AD96,AF96,AH96)&lt;99,AVERAGE(N95,P95,R95,T95,V95,X95,Z95,AB95,AD95,AF95,AH95),"ERR"),"")</f>
      </c>
      <c r="H95" s="138">
        <f t="shared" si="8"/>
        <v>0</v>
      </c>
      <c r="I95" s="106">
        <f>IF(G95&lt;1.5,1,"")</f>
      </c>
      <c r="J95" s="107">
        <f>IF(G95&lt;2.5,IF(G95&gt;=1.5,1,""),"")</f>
      </c>
      <c r="K95" s="107">
        <f>IF(G95&lt;3.5,IF(G95&gt;=2.5,1,""),"")</f>
      </c>
      <c r="L95" s="108">
        <f>IF(G95&lt;&gt;"",IF(G95&lt;&gt;"ERR",IF(G95&gt;=3.5,1,""),""),"")</f>
      </c>
      <c r="M95" s="109" t="s">
        <v>60</v>
      </c>
      <c r="N95" s="21"/>
      <c r="O95" s="22"/>
      <c r="P95" s="21"/>
      <c r="Q95" s="22"/>
      <c r="R95" s="21"/>
      <c r="S95" s="22"/>
      <c r="T95" s="23"/>
      <c r="U95" s="22"/>
      <c r="V95" s="23"/>
      <c r="W95" s="22"/>
      <c r="X95" s="23"/>
      <c r="Y95" s="22"/>
      <c r="Z95" s="23"/>
      <c r="AA95" s="22"/>
      <c r="AB95" s="23"/>
      <c r="AC95" s="22"/>
      <c r="AD95" s="23"/>
      <c r="AE95" s="22"/>
      <c r="AF95" s="23"/>
      <c r="AG95" s="22"/>
      <c r="AH95" s="23"/>
      <c r="AI95" s="14">
        <f t="shared" si="9"/>
        <v>0</v>
      </c>
      <c r="AJ95" s="15"/>
      <c r="AK95" s="135" t="s">
        <v>60</v>
      </c>
      <c r="AL95" s="149"/>
    </row>
    <row r="96" spans="1:38" ht="12" customHeight="1" hidden="1">
      <c r="A96" s="98"/>
      <c r="B96" s="100"/>
      <c r="C96" s="100"/>
      <c r="D96" s="100"/>
      <c r="E96" s="92"/>
      <c r="F96" s="84"/>
      <c r="G96" s="110"/>
      <c r="H96" s="137">
        <f t="shared" si="8"/>
        <v>0</v>
      </c>
      <c r="I96" s="111"/>
      <c r="J96" s="112"/>
      <c r="K96" s="112"/>
      <c r="L96" s="113"/>
      <c r="M96" s="89"/>
      <c r="N96" s="24">
        <f>IF(N95&lt;&gt;"",IF(N95=1,1,IF(N95=2,2,IF(N95=3,3,(IF(N95=4,4,99))))),0)</f>
        <v>0</v>
      </c>
      <c r="O96" s="17"/>
      <c r="P96" s="24">
        <f>IF(P95&lt;&gt;"",IF(P95=1,1,IF(P95=2,2,IF(P95=3,3,(IF(P95=4,4,99))))),0)</f>
        <v>0</v>
      </c>
      <c r="Q96" s="17"/>
      <c r="R96" s="24">
        <f>IF(R95&lt;&gt;"",IF(R95=1,1,IF(R95=2,2,IF(R95=3,3,(IF(R95=4,4,99))))),0)</f>
        <v>0</v>
      </c>
      <c r="S96" s="17"/>
      <c r="T96" s="23"/>
      <c r="U96" s="17"/>
      <c r="V96" s="23"/>
      <c r="W96" s="17"/>
      <c r="X96" s="23"/>
      <c r="Y96" s="17"/>
      <c r="Z96" s="23"/>
      <c r="AA96" s="17"/>
      <c r="AB96" s="23"/>
      <c r="AC96" s="17"/>
      <c r="AD96" s="23"/>
      <c r="AE96" s="17"/>
      <c r="AF96" s="23"/>
      <c r="AG96" s="17"/>
      <c r="AH96" s="23"/>
      <c r="AI96" s="14">
        <f t="shared" si="9"/>
        <v>0</v>
      </c>
      <c r="AJ96" s="15"/>
      <c r="AK96" s="89"/>
      <c r="AL96" s="149"/>
    </row>
    <row r="97" spans="1:38" ht="12" customHeight="1" thickBot="1">
      <c r="A97" s="114"/>
      <c r="B97" s="115"/>
      <c r="C97" s="115"/>
      <c r="D97" s="115"/>
      <c r="E97" s="116" t="s">
        <v>64</v>
      </c>
      <c r="F97" s="84"/>
      <c r="G97" s="93">
        <f>IF(SUM(N98,P98,R98,T98,V98,X98,Z98,AB98,AD98,AF98,AH98)&gt;0,IF(SUM(N98,P98,R98,T98,V98,X98,Z98,AB98,AD98,AF98,AH98)&lt;99,AVERAGE(N97,P97,R97,T97,V97,X97,Z97,AB97,AD97,AF97,AH97),"ERR"),"")</f>
      </c>
      <c r="H97" s="137">
        <f t="shared" si="8"/>
        <v>0</v>
      </c>
      <c r="I97" s="94">
        <f>IF(G97&lt;1.5,1,"")</f>
      </c>
      <c r="J97" s="95">
        <f>IF(G97&lt;2.5,IF(G97&gt;=1.5,1,""),"")</f>
      </c>
      <c r="K97" s="95">
        <f>IF(G97&lt;3.5,IF(G97&gt;=2.5,1,""),"")</f>
      </c>
      <c r="L97" s="97">
        <f>IF(G97&lt;&gt;"",IF(G97&lt;&gt;"ERR",IF(G97&gt;=3.5,1,""),""),"")</f>
      </c>
      <c r="M97" s="89" t="s">
        <v>65</v>
      </c>
      <c r="N97" s="19"/>
      <c r="O97" s="17"/>
      <c r="P97" s="19"/>
      <c r="Q97" s="17"/>
      <c r="R97" s="19"/>
      <c r="S97" s="17"/>
      <c r="T97" s="19"/>
      <c r="U97" s="17"/>
      <c r="V97" s="19"/>
      <c r="W97" s="17"/>
      <c r="X97" s="19"/>
      <c r="Y97" s="17"/>
      <c r="Z97" s="19"/>
      <c r="AA97" s="17"/>
      <c r="AB97" s="19"/>
      <c r="AC97" s="17"/>
      <c r="AD97" s="19"/>
      <c r="AE97" s="17"/>
      <c r="AF97" s="19"/>
      <c r="AG97" s="17"/>
      <c r="AH97" s="19"/>
      <c r="AI97" s="14">
        <f t="shared" si="9"/>
        <v>0</v>
      </c>
      <c r="AJ97" s="15"/>
      <c r="AK97" s="89" t="s">
        <v>65</v>
      </c>
      <c r="AL97" s="149"/>
    </row>
    <row r="98" spans="1:38" ht="12" customHeight="1" hidden="1">
      <c r="A98" s="114"/>
      <c r="B98" s="115"/>
      <c r="C98" s="115"/>
      <c r="D98" s="115"/>
      <c r="E98" s="116"/>
      <c r="F98" s="84"/>
      <c r="G98" s="93"/>
      <c r="H98" s="137">
        <f t="shared" si="8"/>
        <v>0</v>
      </c>
      <c r="I98" s="94"/>
      <c r="J98" s="95"/>
      <c r="K98" s="95"/>
      <c r="L98" s="96"/>
      <c r="M98" s="89"/>
      <c r="N98" s="16">
        <f>IF(N97&lt;&gt;"",IF(N97=1,1,IF(N97=2,2,IF(N97=3,3,(IF(N97=4,4,99))))),0)</f>
        <v>0</v>
      </c>
      <c r="O98" s="17"/>
      <c r="P98" s="16">
        <f>IF(P97&lt;&gt;"",IF(P97=1,1,IF(P97=2,2,IF(P97=3,3,(IF(P97=4,4,99))))),0)</f>
        <v>0</v>
      </c>
      <c r="Q98" s="17"/>
      <c r="R98" s="16">
        <f>IF(R97&lt;&gt;"",IF(R97=1,1,IF(R97=2,2,IF(R97=3,3,(IF(R97=4,4,99))))),0)</f>
        <v>0</v>
      </c>
      <c r="S98" s="17"/>
      <c r="T98" s="16">
        <f>IF(T97&lt;&gt;"",IF(T97=1,1,IF(T97=2,2,IF(T97=3,3,(IF(T97=4,4,99))))),0)</f>
        <v>0</v>
      </c>
      <c r="U98" s="17"/>
      <c r="V98" s="16">
        <f>IF(V97&lt;&gt;"",IF(V97=1,1,IF(V97=2,2,IF(V97=3,3,(IF(V97=4,4,99))))),0)</f>
        <v>0</v>
      </c>
      <c r="W98" s="17"/>
      <c r="X98" s="16">
        <f>IF(X97&lt;&gt;"",IF(X97=1,1,IF(X97=2,2,IF(X97=3,3,(IF(X97=4,4,99))))),0)</f>
        <v>0</v>
      </c>
      <c r="Y98" s="17"/>
      <c r="Z98" s="16">
        <f>IF(Z97&lt;&gt;"",IF(Z97=1,1,IF(Z97=2,2,IF(Z97=3,3,(IF(Z97=4,4,99))))),0)</f>
        <v>0</v>
      </c>
      <c r="AA98" s="17"/>
      <c r="AB98" s="16">
        <f>IF(AB97&lt;&gt;"",IF(AB97=1,1,IF(AB97=2,2,IF(AB97=3,3,(IF(AB97=4,4,99))))),0)</f>
        <v>0</v>
      </c>
      <c r="AC98" s="17"/>
      <c r="AD98" s="16">
        <f>IF(AD97&lt;&gt;"",IF(AD97=1,1,IF(AD97=2,2,IF(AD97=3,3,(IF(AD97=4,4,99))))),0)</f>
        <v>0</v>
      </c>
      <c r="AE98" s="17"/>
      <c r="AF98" s="16">
        <f>IF(AF97&lt;&gt;"",IF(AF97=1,1,IF(AF97=2,2,IF(AF97=3,3,(IF(AF97=4,4,99))))),0)</f>
        <v>0</v>
      </c>
      <c r="AG98" s="17"/>
      <c r="AH98" s="16">
        <f>IF(AH97&lt;&gt;"",IF(AH97=1,1,IF(AH97=2,2,IF(AH97=3,3,(IF(AH97=4,4,99))))),0)</f>
        <v>0</v>
      </c>
      <c r="AI98" s="14">
        <f t="shared" si="9"/>
        <v>0</v>
      </c>
      <c r="AJ98" s="15"/>
      <c r="AK98" s="89"/>
      <c r="AL98" s="149"/>
    </row>
    <row r="99" spans="1:38" ht="12" customHeight="1" thickBot="1">
      <c r="A99" s="114"/>
      <c r="B99" s="115"/>
      <c r="C99" s="115"/>
      <c r="D99" s="115"/>
      <c r="E99" s="116" t="s">
        <v>66</v>
      </c>
      <c r="F99" s="84"/>
      <c r="G99" s="93">
        <f>IF(SUM(N100,P100,R100,T100,V100,X100,Z100,AB100,AD100,AF100,AH100)&gt;0,IF(SUM(N100,P100,R100,T100,V100,X100,Z100,AB100,AD100,AF100,AH100)&lt;99,AVERAGE(N99,P99,R99,T99,V99,X99,Z99,AB99,AD99,AF99,AH99),"ERR"),"")</f>
      </c>
      <c r="H99" s="137">
        <f t="shared" si="8"/>
        <v>0</v>
      </c>
      <c r="I99" s="94">
        <f>IF(G99&lt;1.5,1,"")</f>
      </c>
      <c r="J99" s="95">
        <f>IF(G99&lt;2.5,IF(G99&gt;=1.5,1,""),"")</f>
      </c>
      <c r="K99" s="95">
        <f>IF(G99&lt;3.5,IF(G99&gt;=2.5,1,""),"")</f>
      </c>
      <c r="L99" s="97">
        <f>IF(G99&lt;&gt;"",IF(G99&lt;&gt;"ERR",IF(G99&gt;=3.5,1,""),""),"")</f>
      </c>
      <c r="M99" s="89" t="s">
        <v>67</v>
      </c>
      <c r="N99" s="19"/>
      <c r="O99" s="17"/>
      <c r="P99" s="19"/>
      <c r="Q99" s="17"/>
      <c r="R99" s="19"/>
      <c r="S99" s="17"/>
      <c r="T99" s="19"/>
      <c r="U99" s="17"/>
      <c r="V99" s="19"/>
      <c r="W99" s="17"/>
      <c r="X99" s="19"/>
      <c r="Y99" s="17"/>
      <c r="Z99" s="19"/>
      <c r="AA99" s="17"/>
      <c r="AB99" s="19"/>
      <c r="AC99" s="17"/>
      <c r="AD99" s="19"/>
      <c r="AE99" s="17"/>
      <c r="AF99" s="19"/>
      <c r="AG99" s="17"/>
      <c r="AH99" s="19"/>
      <c r="AI99" s="14">
        <f t="shared" si="9"/>
        <v>0</v>
      </c>
      <c r="AJ99" s="15"/>
      <c r="AK99" s="89" t="s">
        <v>67</v>
      </c>
      <c r="AL99" s="149"/>
    </row>
    <row r="100" spans="1:38" ht="12" customHeight="1" hidden="1">
      <c r="A100" s="114"/>
      <c r="B100" s="115"/>
      <c r="C100" s="115"/>
      <c r="D100" s="115"/>
      <c r="E100" s="116"/>
      <c r="F100" s="84"/>
      <c r="G100" s="93"/>
      <c r="H100" s="137">
        <f t="shared" si="8"/>
        <v>0</v>
      </c>
      <c r="I100" s="94"/>
      <c r="J100" s="95"/>
      <c r="K100" s="95"/>
      <c r="L100" s="96"/>
      <c r="M100" s="89"/>
      <c r="N100" s="16">
        <f>IF(N99&lt;&gt;"",IF(N99=1,1,IF(N99=2,2,IF(N99=3,3,(IF(N99=4,4,99))))),0)</f>
        <v>0</v>
      </c>
      <c r="O100" s="17"/>
      <c r="P100" s="16">
        <f>IF(P99&lt;&gt;"",IF(P99=1,1,IF(P99=2,2,IF(P99=3,3,(IF(P99=4,4,99))))),0)</f>
        <v>0</v>
      </c>
      <c r="Q100" s="17"/>
      <c r="R100" s="16">
        <f>IF(R99&lt;&gt;"",IF(R99=1,1,IF(R99=2,2,IF(R99=3,3,(IF(R99=4,4,99))))),0)</f>
        <v>0</v>
      </c>
      <c r="S100" s="17"/>
      <c r="T100" s="16">
        <f>IF(T99&lt;&gt;"",IF(T99=1,1,IF(T99=2,2,IF(T99=3,3,(IF(T99=4,4,99))))),0)</f>
        <v>0</v>
      </c>
      <c r="U100" s="17"/>
      <c r="V100" s="16">
        <f>IF(V99&lt;&gt;"",IF(V99=1,1,IF(V99=2,2,IF(V99=3,3,(IF(V99=4,4,99))))),0)</f>
        <v>0</v>
      </c>
      <c r="W100" s="17"/>
      <c r="X100" s="16">
        <f>IF(X99&lt;&gt;"",IF(X99=1,1,IF(X99=2,2,IF(X99=3,3,(IF(X99=4,4,99))))),0)</f>
        <v>0</v>
      </c>
      <c r="Y100" s="17"/>
      <c r="Z100" s="16">
        <f>IF(Z99&lt;&gt;"",IF(Z99=1,1,IF(Z99=2,2,IF(Z99=3,3,(IF(Z99=4,4,99))))),0)</f>
        <v>0</v>
      </c>
      <c r="AA100" s="17"/>
      <c r="AB100" s="16">
        <f>IF(AB99&lt;&gt;"",IF(AB99=1,1,IF(AB99=2,2,IF(AB99=3,3,(IF(AB99=4,4,99))))),0)</f>
        <v>0</v>
      </c>
      <c r="AC100" s="17"/>
      <c r="AD100" s="16">
        <f>IF(AD99&lt;&gt;"",IF(AD99=1,1,IF(AD99=2,2,IF(AD99=3,3,(IF(AD99=4,4,99))))),0)</f>
        <v>0</v>
      </c>
      <c r="AE100" s="17"/>
      <c r="AF100" s="16">
        <f>IF(AF99&lt;&gt;"",IF(AF99=1,1,IF(AF99=2,2,IF(AF99=3,3,(IF(AF99=4,4,99))))),0)</f>
        <v>0</v>
      </c>
      <c r="AG100" s="17"/>
      <c r="AH100" s="16">
        <f>IF(AH99&lt;&gt;"",IF(AH99=1,1,IF(AH99=2,2,IF(AH99=3,3,(IF(AH99=4,4,99))))),0)</f>
        <v>0</v>
      </c>
      <c r="AI100" s="14">
        <f t="shared" si="9"/>
        <v>0</v>
      </c>
      <c r="AJ100" s="15"/>
      <c r="AK100" s="89"/>
      <c r="AL100" s="149"/>
    </row>
    <row r="101" spans="1:38" ht="12" customHeight="1">
      <c r="A101" s="114"/>
      <c r="B101" s="115"/>
      <c r="C101" s="115"/>
      <c r="D101" s="115"/>
      <c r="E101" s="116" t="s">
        <v>68</v>
      </c>
      <c r="F101" s="84"/>
      <c r="G101" s="93">
        <f>IF(SUM(N102,P102,R102,T102,V102,X102,Z102,AB102,AD102,AF102,AH102)&gt;0,IF(SUM(N102,P102,R102,T102,V102,X102,Z102,AB102,AD102,AF102,AH102)&lt;99,AVERAGE(N101,P101,R101,T101,V101,X101,Z101,AB101,AD101,AF101,AH101),"ERR"),"")</f>
      </c>
      <c r="H101" s="137">
        <f t="shared" si="8"/>
        <v>0</v>
      </c>
      <c r="I101" s="94">
        <f>IF(G101&lt;1.5,1,"")</f>
      </c>
      <c r="J101" s="95">
        <f>IF(G101&lt;2.5,IF(G101&gt;=1.5,1,""),"")</f>
      </c>
      <c r="K101" s="95">
        <f>IF(G101&lt;3.5,IF(G101&gt;=2.5,1,""),"")</f>
      </c>
      <c r="L101" s="97">
        <f>IF(G101&lt;&gt;"",IF(G101&lt;&gt;"ERR",IF(G101&gt;=3.5,1,""),""),"")</f>
      </c>
      <c r="M101" s="89" t="s">
        <v>69</v>
      </c>
      <c r="N101" s="19"/>
      <c r="O101" s="17"/>
      <c r="P101" s="19"/>
      <c r="Q101" s="17"/>
      <c r="R101" s="19"/>
      <c r="S101" s="17"/>
      <c r="T101" s="18"/>
      <c r="U101" s="17"/>
      <c r="V101" s="19"/>
      <c r="W101" s="17"/>
      <c r="X101" s="18"/>
      <c r="Y101" s="17"/>
      <c r="Z101" s="18"/>
      <c r="AA101" s="17"/>
      <c r="AB101" s="19"/>
      <c r="AC101" s="17"/>
      <c r="AD101" s="19"/>
      <c r="AE101" s="17"/>
      <c r="AF101" s="19"/>
      <c r="AG101" s="17"/>
      <c r="AH101" s="19"/>
      <c r="AI101" s="14">
        <f t="shared" si="9"/>
        <v>0</v>
      </c>
      <c r="AJ101" s="15"/>
      <c r="AK101" s="89" t="s">
        <v>69</v>
      </c>
      <c r="AL101" s="149"/>
    </row>
    <row r="102" spans="1:38" ht="12" customHeight="1" hidden="1">
      <c r="A102" s="117"/>
      <c r="B102" s="118"/>
      <c r="C102" s="118"/>
      <c r="D102" s="118"/>
      <c r="E102" s="119"/>
      <c r="F102" s="84"/>
      <c r="G102" s="93"/>
      <c r="H102" s="137">
        <f t="shared" si="8"/>
        <v>0</v>
      </c>
      <c r="I102" s="94"/>
      <c r="J102" s="95"/>
      <c r="K102" s="95"/>
      <c r="L102" s="96"/>
      <c r="M102" s="89"/>
      <c r="N102" s="16">
        <f>IF(N101&lt;&gt;"",IF(N101=1,1,IF(N101=2,2,IF(N101=3,3,(IF(N101=4,4,99))))),0)</f>
        <v>0</v>
      </c>
      <c r="O102" s="17"/>
      <c r="P102" s="16">
        <f>IF(P101&lt;&gt;"",IF(P101=1,1,IF(P101=2,2,IF(P101=3,3,(IF(P101=4,4,99))))),0)</f>
        <v>0</v>
      </c>
      <c r="Q102" s="17"/>
      <c r="R102" s="16">
        <f>IF(R101&lt;&gt;"",IF(R101=1,1,IF(R101=2,2,IF(R101=3,3,(IF(R101=4,4,99))))),0)</f>
        <v>0</v>
      </c>
      <c r="S102" s="17"/>
      <c r="T102" s="18"/>
      <c r="U102" s="17"/>
      <c r="V102" s="16">
        <f>IF(V101&lt;&gt;"",IF(V101=1,1,IF(V101=2,2,IF(V101=3,3,(IF(V101=4,4,99))))),0)</f>
        <v>0</v>
      </c>
      <c r="W102" s="17"/>
      <c r="X102" s="18"/>
      <c r="Y102" s="17"/>
      <c r="Z102" s="18"/>
      <c r="AA102" s="17"/>
      <c r="AB102" s="16">
        <f>IF(AB101&lt;&gt;"",IF(AB101=1,1,IF(AB101=2,2,IF(AB101=3,3,(IF(AB101=4,4,99))))),0)</f>
        <v>0</v>
      </c>
      <c r="AC102" s="17"/>
      <c r="AD102" s="16">
        <f>IF(AD101&lt;&gt;"",IF(AD101=1,1,IF(AD101=2,2,IF(AD101=3,3,(IF(AD101=4,4,99))))),0)</f>
        <v>0</v>
      </c>
      <c r="AE102" s="17"/>
      <c r="AF102" s="16">
        <f>IF(AF101&lt;&gt;"",IF(AF101=1,1,IF(AF101=2,2,IF(AF101=3,3,(IF(AF101=4,4,99))))),0)</f>
        <v>0</v>
      </c>
      <c r="AG102" s="17"/>
      <c r="AH102" s="16">
        <f>IF(AH101&lt;&gt;"",IF(AH101=1,1,IF(AH101=2,2,IF(AH101=3,3,(IF(AH101=4,4,99))))),0)</f>
        <v>0</v>
      </c>
      <c r="AI102" s="14">
        <f t="shared" si="9"/>
        <v>0</v>
      </c>
      <c r="AJ102" s="15"/>
      <c r="AK102" s="89"/>
      <c r="AL102" s="25"/>
    </row>
    <row r="103" spans="1:38" ht="12" customHeight="1" thickBot="1">
      <c r="A103" s="120"/>
      <c r="B103" s="121"/>
      <c r="C103" s="121"/>
      <c r="D103" s="121"/>
      <c r="E103" s="122" t="s">
        <v>70</v>
      </c>
      <c r="F103" s="84"/>
      <c r="G103" s="105">
        <f>IF(SUM(N104,P104,R104,T104,V104,X104,Z104,AB104,AD104,AF104,AH104)&gt;0,IF(SUM(N104,P104,R104,T104,V104,X104,Z104,AB104,AD104,AF104,AH104)&lt;99,AVERAGE(N103,P103,R103,T103,V103,X103,Z103,AB103,AD103,AF103,AH103),"ERR"),"")</f>
      </c>
      <c r="H103" s="137">
        <f t="shared" si="8"/>
        <v>0</v>
      </c>
      <c r="I103" s="106">
        <f>IF(G103&lt;1.5,1,"")</f>
      </c>
      <c r="J103" s="107">
        <f>IF(G103&lt;2.5,IF(G103&gt;=1.5,1,""),"")</f>
      </c>
      <c r="K103" s="107">
        <f>IF(G103&lt;3.5,IF(G103&gt;=2.5,1,""),"")</f>
      </c>
      <c r="L103" s="108">
        <f>IF(G103&lt;&gt;"",IF(G103&lt;&gt;"ERR",IF(G103&gt;=3.5,1,""),""),"")</f>
      </c>
      <c r="M103" s="89" t="s">
        <v>71</v>
      </c>
      <c r="N103" s="21"/>
      <c r="O103" s="22"/>
      <c r="P103" s="21"/>
      <c r="Q103" s="22"/>
      <c r="R103" s="21"/>
      <c r="S103" s="22"/>
      <c r="T103" s="21"/>
      <c r="U103" s="22"/>
      <c r="V103" s="21"/>
      <c r="W103" s="22"/>
      <c r="X103" s="21"/>
      <c r="Y103" s="22"/>
      <c r="Z103" s="21"/>
      <c r="AA103" s="22"/>
      <c r="AB103" s="21"/>
      <c r="AC103" s="22"/>
      <c r="AD103" s="21"/>
      <c r="AE103" s="22"/>
      <c r="AF103" s="21"/>
      <c r="AG103" s="22"/>
      <c r="AH103" s="21"/>
      <c r="AI103" s="14">
        <f t="shared" si="9"/>
        <v>0</v>
      </c>
      <c r="AJ103" s="15"/>
      <c r="AK103" s="89" t="s">
        <v>71</v>
      </c>
      <c r="AL103" s="26">
        <f>IF(AL89=0,0,IF(AL89=10,10,IF(AL89=20,20,"ERR")))</f>
        <v>0</v>
      </c>
    </row>
    <row r="104" spans="1:38" ht="12" customHeight="1" hidden="1">
      <c r="A104" s="101"/>
      <c r="B104" s="123"/>
      <c r="C104" s="123"/>
      <c r="D104" s="123"/>
      <c r="E104" s="124"/>
      <c r="F104" s="84"/>
      <c r="G104" s="125"/>
      <c r="H104" s="137">
        <f t="shared" si="8"/>
        <v>0</v>
      </c>
      <c r="M104" s="75"/>
      <c r="N104" s="27">
        <f>IF(N103&lt;&gt;"",IF(N103=1,1,IF(N103=2,2,IF(N103=3,3,(IF(N103=4,4,99))))),0)</f>
        <v>0</v>
      </c>
      <c r="O104" s="28"/>
      <c r="P104" s="29">
        <f>IF(P103&lt;&gt;"",IF(P103=1,1,IF(P103=2,2,IF(P103=3,3,(IF(P103=4,4,99))))),0)</f>
        <v>0</v>
      </c>
      <c r="Q104" s="28"/>
      <c r="R104" s="30">
        <f>IF(R103&lt;&gt;"",IF(R103=1,1,IF(R103=2,2,IF(R103=3,3,(IF(R103=4,4,99))))),0)</f>
        <v>0</v>
      </c>
      <c r="S104" s="28"/>
      <c r="T104" s="30">
        <f>IF(T103&lt;&gt;"",IF(T103=1,1,IF(T103=2,2,IF(T103=3,3,(IF(T103=4,4,99))))),0)</f>
        <v>0</v>
      </c>
      <c r="U104" s="28"/>
      <c r="V104" s="30">
        <f>IF(V103&lt;&gt;"",IF(V103=1,1,IF(V103=2,2,IF(V103=3,3,(IF(V103=4,4,99))))),0)</f>
        <v>0</v>
      </c>
      <c r="W104" s="28"/>
      <c r="X104" s="30">
        <f>IF(X103&lt;&gt;"",IF(X103=1,1,IF(X103=2,2,IF(X103=3,3,(IF(X103=4,4,99))))),0)</f>
        <v>0</v>
      </c>
      <c r="Y104" s="28"/>
      <c r="Z104" s="30">
        <f>IF(Z103&lt;&gt;"",IF(Z103=1,1,IF(Z103=2,2,IF(Z103=3,3,(IF(Z103=4,4,99))))),0)</f>
        <v>0</v>
      </c>
      <c r="AA104" s="28"/>
      <c r="AB104" s="30">
        <f>IF(AB103&lt;&gt;"",IF(AB103=1,1,IF(AB103=2,2,IF(AB103=3,3,(IF(AB103=4,4,99))))),0)</f>
        <v>0</v>
      </c>
      <c r="AC104" s="28"/>
      <c r="AD104" s="30">
        <f>IF(AD103&lt;&gt;"",IF(AD103=1,1,IF(AD103=2,2,IF(AD103=3,3,(IF(AD103=4,4,99))))),0)</f>
        <v>0</v>
      </c>
      <c r="AE104" s="28"/>
      <c r="AF104" s="30">
        <f>IF(AF103&lt;&gt;"",IF(AF103=1,1,IF(AF103=2,2,IF(AF103=3,3,(IF(AF103=4,4,99))))),0)</f>
        <v>0</v>
      </c>
      <c r="AG104" s="28"/>
      <c r="AH104" s="30">
        <f>IF(AH103&lt;&gt;"",IF(AH103=1,1,IF(AH103=2,2,IF(AH103=3,3,(IF(AH103=4,4,99))))),0)</f>
        <v>0</v>
      </c>
      <c r="AI104" s="14">
        <f t="shared" si="9"/>
        <v>0</v>
      </c>
      <c r="AL104" s="20"/>
    </row>
    <row r="105" spans="1:52" s="3" customFormat="1" ht="15.75" hidden="1" thickBot="1">
      <c r="A105" s="126"/>
      <c r="B105" s="127"/>
      <c r="C105" s="127"/>
      <c r="D105" s="127"/>
      <c r="E105" s="128"/>
      <c r="F105" s="129"/>
      <c r="G105" s="130"/>
      <c r="H105" s="137">
        <f>SUM(H89:H104)</f>
        <v>0</v>
      </c>
      <c r="I105" s="131">
        <f>SUM(I89:I103)*10</f>
        <v>0</v>
      </c>
      <c r="J105" s="132">
        <f>SUM(J89:J103)*25</f>
        <v>0</v>
      </c>
      <c r="K105" s="132">
        <f>SUM(K89:K103)*40</f>
        <v>0</v>
      </c>
      <c r="L105" s="133">
        <f>SUM(L89:L103)*50</f>
        <v>0</v>
      </c>
      <c r="M105" s="75"/>
      <c r="N105" s="31"/>
      <c r="O105" s="31"/>
      <c r="AK105" s="127"/>
      <c r="AM105" s="127"/>
      <c r="AN105" s="127"/>
      <c r="AO105" s="127"/>
      <c r="AP105" s="127"/>
      <c r="AQ105" s="127"/>
      <c r="AR105" s="127"/>
      <c r="AS105" s="127"/>
      <c r="AT105" s="127"/>
      <c r="AU105" s="127"/>
      <c r="AV105" s="127"/>
      <c r="AW105" s="127"/>
      <c r="AX105" s="127"/>
      <c r="AY105" s="127"/>
      <c r="AZ105" s="127"/>
    </row>
    <row r="106" spans="1:52" s="134" customFormat="1" ht="15">
      <c r="A106" s="66"/>
      <c r="B106" s="67"/>
      <c r="C106" s="67"/>
      <c r="D106" s="67"/>
      <c r="E106" s="68"/>
      <c r="F106" s="69"/>
      <c r="G106" s="70"/>
      <c r="H106" s="136"/>
      <c r="I106" s="71"/>
      <c r="J106" s="71"/>
      <c r="K106" s="71"/>
      <c r="L106" s="71"/>
      <c r="M106" s="71"/>
      <c r="N106" s="66"/>
      <c r="O106" s="66"/>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row>
    <row r="107" spans="1:38" ht="12" customHeight="1" hidden="1">
      <c r="A107" s="117"/>
      <c r="B107" s="118"/>
      <c r="C107" s="118"/>
      <c r="D107" s="118"/>
      <c r="E107" s="119"/>
      <c r="F107" s="84"/>
      <c r="G107" s="93"/>
      <c r="H107" s="137">
        <f>IF(G107="ERR",1,0)</f>
        <v>0</v>
      </c>
      <c r="I107" s="94"/>
      <c r="J107" s="95"/>
      <c r="K107" s="95"/>
      <c r="L107" s="96"/>
      <c r="M107" s="89"/>
      <c r="N107" s="16" t="e">
        <f>IF(#REF!&lt;&gt;"",IF(#REF!=1,1,IF(#REF!=2,2,IF(#REF!=3,3,(IF(#REF!=4,4,99))))),0)</f>
        <v>#REF!</v>
      </c>
      <c r="O107" s="17"/>
      <c r="P107" s="16" t="e">
        <f>IF(#REF!&lt;&gt;"",IF(#REF!=1,1,IF(#REF!=2,2,IF(#REF!=3,3,(IF(#REF!=4,4,99))))),0)</f>
        <v>#REF!</v>
      </c>
      <c r="Q107" s="17"/>
      <c r="R107" s="16" t="e">
        <f>IF(#REF!&lt;&gt;"",IF(#REF!=1,1,IF(#REF!=2,2,IF(#REF!=3,3,(IF(#REF!=4,4,99))))),0)</f>
        <v>#REF!</v>
      </c>
      <c r="S107" s="17"/>
      <c r="T107" s="18"/>
      <c r="U107" s="17"/>
      <c r="V107" s="16" t="e">
        <f>IF(#REF!&lt;&gt;"",IF(#REF!=1,1,IF(#REF!=2,2,IF(#REF!=3,3,(IF(#REF!=4,4,99))))),0)</f>
        <v>#REF!</v>
      </c>
      <c r="W107" s="17"/>
      <c r="X107" s="18"/>
      <c r="Y107" s="17"/>
      <c r="Z107" s="18"/>
      <c r="AA107" s="17"/>
      <c r="AB107" s="16" t="e">
        <f>IF(#REF!&lt;&gt;"",IF(#REF!=1,1,IF(#REF!=2,2,IF(#REF!=3,3,(IF(#REF!=4,4,99))))),0)</f>
        <v>#REF!</v>
      </c>
      <c r="AC107" s="17"/>
      <c r="AD107" s="16" t="e">
        <f>IF(#REF!&lt;&gt;"",IF(#REF!=1,1,IF(#REF!=2,2,IF(#REF!=3,3,(IF(#REF!=4,4,99))))),0)</f>
        <v>#REF!</v>
      </c>
      <c r="AE107" s="17"/>
      <c r="AF107" s="16" t="e">
        <f>IF(#REF!&lt;&gt;"",IF(#REF!=1,1,IF(#REF!=2,2,IF(#REF!=3,3,(IF(#REF!=4,4,99))))),0)</f>
        <v>#REF!</v>
      </c>
      <c r="AG107" s="17"/>
      <c r="AH107" s="16" t="e">
        <f>IF(#REF!&lt;&gt;"",IF(#REF!=1,1,IF(#REF!=2,2,IF(#REF!=3,3,(IF(#REF!=4,4,99))))),0)</f>
        <v>#REF!</v>
      </c>
      <c r="AI107" s="14" t="e">
        <f>SUM(AH107+AF107+AD107+AB107+Z107+X107+V107+T107+R107+P107+N107)</f>
        <v>#REF!</v>
      </c>
      <c r="AJ107" s="15"/>
      <c r="AK107" s="89"/>
      <c r="AL107" s="25"/>
    </row>
    <row r="108" spans="1:38" ht="27" thickBot="1">
      <c r="A108" s="81">
        <f>ListeClasse!A7</f>
        <v>6</v>
      </c>
      <c r="B108" s="82" t="str">
        <f>ListeClasse!B7</f>
        <v>NOM6</v>
      </c>
      <c r="C108" s="82" t="str">
        <f>ListeClasse!C7</f>
        <v>Prenom6</v>
      </c>
      <c r="D108" s="83" t="s">
        <v>58</v>
      </c>
      <c r="E108" s="83">
        <f>IF(H125=0,IF(AL123&lt;&gt;"ERR",SUM(I125:L125)+AL123,"ERR E.C."),"ERR comp")</f>
        <v>0</v>
      </c>
      <c r="F108" s="56" t="s">
        <v>72</v>
      </c>
      <c r="G108" s="78"/>
      <c r="H108" s="137"/>
      <c r="I108" s="79"/>
      <c r="J108" s="79"/>
      <c r="K108" s="79"/>
      <c r="L108" s="79"/>
      <c r="M108" s="59"/>
      <c r="N108" s="60"/>
      <c r="O108" s="61"/>
      <c r="P108" s="60"/>
      <c r="Q108" s="61"/>
      <c r="R108" s="60"/>
      <c r="S108" s="61"/>
      <c r="T108" s="60"/>
      <c r="U108" s="61"/>
      <c r="V108" s="60"/>
      <c r="W108" s="61"/>
      <c r="X108" s="60"/>
      <c r="Y108" s="61"/>
      <c r="Z108" s="60"/>
      <c r="AA108" s="61"/>
      <c r="AB108" s="60"/>
      <c r="AC108" s="61"/>
      <c r="AD108" s="60"/>
      <c r="AE108" s="61"/>
      <c r="AF108" s="60"/>
      <c r="AG108" s="61"/>
      <c r="AH108" s="60"/>
      <c r="AI108" s="62"/>
      <c r="AJ108" s="63"/>
      <c r="AL108" s="60"/>
    </row>
    <row r="109" spans="1:38" ht="12" customHeight="1" thickBot="1">
      <c r="A109" s="151" t="s">
        <v>59</v>
      </c>
      <c r="B109" s="151"/>
      <c r="C109" s="151"/>
      <c r="D109" s="151"/>
      <c r="E109" s="151"/>
      <c r="F109" s="84"/>
      <c r="G109" s="85">
        <f>IF(AI110&gt;0,IF(AI110&lt;99,AVERAGE(N109,P109,R109,T109,V109,X109,Z109,AB109,AD109,AF109,AH109),"ERR"),"")</f>
      </c>
      <c r="H109" s="137">
        <f aca="true" t="shared" si="10" ref="H109:H124">IF(G109="ERR",1,0)</f>
        <v>0</v>
      </c>
      <c r="I109" s="86">
        <f>IF(G109&lt;1.5,1,"")</f>
      </c>
      <c r="J109" s="87">
        <f>IF(G109&lt;2.5,IF(G109&gt;=1.5,1,""),"")</f>
      </c>
      <c r="K109" s="87">
        <f>IF(G109&lt;3.5,IF(G109&gt;=2.5,1,""),"")</f>
      </c>
      <c r="L109" s="88">
        <f>IF(G109&lt;&gt;"",IF(G109&lt;&gt;"ERR",IF(G109&gt;=3.5,1,""),""),"")</f>
      </c>
      <c r="M109" s="89" t="s">
        <v>60</v>
      </c>
      <c r="N109" s="12"/>
      <c r="O109" s="13"/>
      <c r="P109" s="12"/>
      <c r="Q109" s="13"/>
      <c r="R109" s="12"/>
      <c r="S109" s="13"/>
      <c r="T109" s="12"/>
      <c r="U109" s="13"/>
      <c r="V109" s="12"/>
      <c r="W109" s="13"/>
      <c r="X109" s="12"/>
      <c r="Y109" s="13"/>
      <c r="Z109" s="12"/>
      <c r="AA109" s="13"/>
      <c r="AB109" s="12"/>
      <c r="AC109" s="13"/>
      <c r="AD109" s="12"/>
      <c r="AE109" s="13"/>
      <c r="AF109" s="12"/>
      <c r="AG109" s="13"/>
      <c r="AH109" s="12"/>
      <c r="AI109" s="14">
        <f aca="true" t="shared" si="11" ref="AI109:AI124">SUM(AH109+AF109+AD109+AB109+Z109+X109+V109+T109+R109+P109+N109)</f>
        <v>0</v>
      </c>
      <c r="AJ109" s="15"/>
      <c r="AK109" s="89" t="s">
        <v>60</v>
      </c>
      <c r="AL109" s="149"/>
    </row>
    <row r="110" spans="1:38" ht="12" customHeight="1" hidden="1">
      <c r="A110" s="90"/>
      <c r="B110" s="91"/>
      <c r="C110" s="91"/>
      <c r="D110" s="91"/>
      <c r="E110" s="92"/>
      <c r="F110" s="84"/>
      <c r="G110" s="93"/>
      <c r="H110" s="137">
        <f t="shared" si="10"/>
        <v>0</v>
      </c>
      <c r="I110" s="94"/>
      <c r="J110" s="95"/>
      <c r="K110" s="95"/>
      <c r="L110" s="96"/>
      <c r="M110" s="89"/>
      <c r="N110" s="16">
        <f>IF(N109&lt;&gt;"",IF(N109=1,1,IF(N109=2,2,IF(N109=3,3,(IF(N109=4,4,99))))),0)</f>
        <v>0</v>
      </c>
      <c r="O110" s="17"/>
      <c r="P110" s="16">
        <f>IF(P109&lt;&gt;"",IF(P109=1,1,IF(P109=2,2,IF(P109=3,3,(IF(P109=4,4,99))))),0)</f>
        <v>0</v>
      </c>
      <c r="Q110" s="17"/>
      <c r="R110" s="16">
        <f>IF(R109&lt;&gt;"",IF(R109=1,1,IF(R109=2,2,IF(R109=3,3,(IF(R109=4,4,99))))),0)</f>
        <v>0</v>
      </c>
      <c r="S110" s="17"/>
      <c r="T110" s="16">
        <f>IF(T109&lt;&gt;"",IF(T109=1,1,IF(T109=2,2,IF(T109=3,3,(IF(T109=4,4,99))))),0)</f>
        <v>0</v>
      </c>
      <c r="U110" s="17"/>
      <c r="V110" s="16">
        <f>IF(V109&lt;&gt;"",IF(V109=1,1,IF(V109=2,2,IF(V109=3,3,(IF(V109=4,4,99))))),0)</f>
        <v>0</v>
      </c>
      <c r="W110" s="17"/>
      <c r="X110" s="16">
        <f>IF(X109&lt;&gt;"",IF(X109=1,1,IF(X109=2,2,IF(X109=3,3,(IF(X109=4,4,99))))),0)</f>
        <v>0</v>
      </c>
      <c r="Y110" s="17"/>
      <c r="Z110" s="16">
        <f>IF(Z109&lt;&gt;"",IF(Z109=1,1,IF(Z109=2,2,IF(Z109=3,3,(IF(Z109=4,4,99))))),0)</f>
        <v>0</v>
      </c>
      <c r="AA110" s="17"/>
      <c r="AB110" s="16">
        <f>IF(AB109&lt;&gt;"",IF(AB109=1,1,IF(AB109=2,2,IF(AB109=3,3,(IF(AB109=4,4,99))))),0)</f>
        <v>0</v>
      </c>
      <c r="AC110" s="17"/>
      <c r="AD110" s="16">
        <f>IF(AD109&lt;&gt;"",IF(AD109=1,1,IF(AD109=2,2,IF(AD109=3,3,(IF(AD109=4,4,99))))),0)</f>
        <v>0</v>
      </c>
      <c r="AE110" s="17"/>
      <c r="AF110" s="16">
        <f>IF(AF109&lt;&gt;"",IF(AF109=1,1,IF(AF109=2,2,IF(AF109=3,3,(IF(AF109=4,4,99))))),0)</f>
        <v>0</v>
      </c>
      <c r="AG110" s="17"/>
      <c r="AH110" s="16">
        <f>IF(AH109&lt;&gt;"",IF(AH109=1,1,IF(AH109=2,2,IF(AH109=3,3,(IF(AH109=4,4,99))))),0)</f>
        <v>0</v>
      </c>
      <c r="AI110" s="14">
        <f t="shared" si="11"/>
        <v>0</v>
      </c>
      <c r="AJ110" s="15"/>
      <c r="AK110" s="89"/>
      <c r="AL110" s="149"/>
    </row>
    <row r="111" spans="1:38" ht="12" customHeight="1" thickBot="1">
      <c r="A111" s="150" t="s">
        <v>61</v>
      </c>
      <c r="B111" s="150"/>
      <c r="C111" s="150"/>
      <c r="D111" s="150"/>
      <c r="E111" s="150"/>
      <c r="F111" s="84"/>
      <c r="G111" s="93">
        <f>IF(AI112&gt;0,IF(AI112&lt;99,AVERAGE(N111,P111,R111,T111,V111,X111,Z111,AB111,AD111,AF111,AH111),"ERR"),"")</f>
      </c>
      <c r="H111" s="137">
        <f t="shared" si="10"/>
        <v>0</v>
      </c>
      <c r="I111" s="94">
        <f>IF(G111&lt;1.5,1,"")</f>
      </c>
      <c r="J111" s="95">
        <f>IF(G111&lt;2.5,IF(G111&gt;=1.5,1,""),"")</f>
      </c>
      <c r="K111" s="95">
        <f>IF(G111&lt;3.5,IF(G111&gt;=2.5,1,""),"")</f>
      </c>
      <c r="L111" s="97">
        <f>IF(G111&lt;&gt;"",IF(G111&lt;&gt;"ERR",IF(G111&gt;=3.5,1,""),""),"")</f>
      </c>
      <c r="M111" s="89" t="s">
        <v>60</v>
      </c>
      <c r="N111" s="18"/>
      <c r="O111" s="17"/>
      <c r="P111" s="18"/>
      <c r="Q111" s="17"/>
      <c r="R111" s="18"/>
      <c r="S111" s="17"/>
      <c r="T111" s="18"/>
      <c r="U111" s="17"/>
      <c r="V111" s="18"/>
      <c r="W111" s="17"/>
      <c r="X111" s="19"/>
      <c r="Y111" s="17"/>
      <c r="Z111" s="19"/>
      <c r="AA111" s="17"/>
      <c r="AB111" s="18"/>
      <c r="AC111" s="17"/>
      <c r="AD111" s="18"/>
      <c r="AE111" s="17"/>
      <c r="AF111" s="18"/>
      <c r="AG111" s="17"/>
      <c r="AH111" s="18"/>
      <c r="AI111" s="14">
        <f t="shared" si="11"/>
        <v>0</v>
      </c>
      <c r="AJ111" s="15"/>
      <c r="AK111" s="89" t="s">
        <v>60</v>
      </c>
      <c r="AL111" s="149"/>
    </row>
    <row r="112" spans="1:38" ht="12" customHeight="1" hidden="1">
      <c r="A112" s="90"/>
      <c r="B112" s="91"/>
      <c r="C112" s="91"/>
      <c r="D112" s="91"/>
      <c r="E112" s="92"/>
      <c r="F112" s="84"/>
      <c r="G112" s="93"/>
      <c r="H112" s="137">
        <f t="shared" si="10"/>
        <v>0</v>
      </c>
      <c r="I112" s="94"/>
      <c r="J112" s="95"/>
      <c r="K112" s="95"/>
      <c r="L112" s="96"/>
      <c r="M112" s="89"/>
      <c r="N112" s="18"/>
      <c r="O112" s="17"/>
      <c r="P112" s="18"/>
      <c r="Q112" s="17"/>
      <c r="R112" s="18"/>
      <c r="S112" s="17"/>
      <c r="T112" s="18"/>
      <c r="U112" s="17"/>
      <c r="V112" s="18"/>
      <c r="W112" s="17"/>
      <c r="X112" s="16">
        <f>IF(X111&lt;&gt;"",IF(X111=1,1,IF(X111=2,2,IF(X111=3,3,(IF(X111=4,4,99))))),0)</f>
        <v>0</v>
      </c>
      <c r="Y112" s="17"/>
      <c r="Z112" s="16">
        <f>IF(Z111&lt;&gt;"",IF(Z111=1,1,IF(Z111=2,2,IF(Z111=3,3,(IF(Z111=4,4,99))))),0)</f>
        <v>0</v>
      </c>
      <c r="AA112" s="17"/>
      <c r="AB112" s="18"/>
      <c r="AC112" s="17"/>
      <c r="AD112" s="18"/>
      <c r="AE112" s="17"/>
      <c r="AF112" s="18"/>
      <c r="AG112" s="17"/>
      <c r="AH112" s="18"/>
      <c r="AI112" s="14">
        <f t="shared" si="11"/>
        <v>0</v>
      </c>
      <c r="AJ112" s="15"/>
      <c r="AK112" s="89"/>
      <c r="AL112" s="149"/>
    </row>
    <row r="113" spans="1:38" ht="12" customHeight="1" thickBot="1">
      <c r="A113" s="98"/>
      <c r="B113" s="99"/>
      <c r="C113" s="99"/>
      <c r="D113" s="99"/>
      <c r="E113" s="92" t="s">
        <v>62</v>
      </c>
      <c r="F113" s="84"/>
      <c r="G113" s="93">
        <f>IF(SUM(N114,P114,R114,T114,V114,X114,Z114,AB114,AD114,AF114,AH114)&gt;0,IF(SUM(N114,P114,R114,T114,V114,X114,Z114,AB114,AD114,AF114,AH114)&lt;99,AVERAGE(N113,P113,R113,T113,V113,X113,Z113,AB113,AD113,AF113,AH113),"ERR"),"")</f>
      </c>
      <c r="H113" s="137">
        <f t="shared" si="10"/>
        <v>0</v>
      </c>
      <c r="I113" s="94">
        <f>IF(G113&lt;1.5,1,"")</f>
      </c>
      <c r="J113" s="95">
        <f>IF(G113&lt;2.5,IF(G113&gt;=1.5,1,""),"")</f>
      </c>
      <c r="K113" s="95">
        <f>IF(G113&lt;3.5,IF(G113&gt;=2.5,1,""),"")</f>
      </c>
      <c r="L113" s="97">
        <f>IF(G113&lt;&gt;"",IF(G113&lt;&gt;"ERR",IF(G113&gt;=3.5,1,""),""),"")</f>
      </c>
      <c r="M113" s="89" t="s">
        <v>60</v>
      </c>
      <c r="N113" s="18"/>
      <c r="O113" s="17"/>
      <c r="P113" s="18"/>
      <c r="Q113" s="17"/>
      <c r="R113" s="18"/>
      <c r="S113" s="17"/>
      <c r="T113" s="18"/>
      <c r="U113" s="17"/>
      <c r="V113" s="18"/>
      <c r="W113" s="17"/>
      <c r="X113" s="18"/>
      <c r="Y113" s="17"/>
      <c r="Z113" s="18"/>
      <c r="AA113" s="17"/>
      <c r="AB113" s="19"/>
      <c r="AC113" s="17"/>
      <c r="AD113" s="19"/>
      <c r="AE113" s="17"/>
      <c r="AF113" s="19"/>
      <c r="AG113" s="17"/>
      <c r="AH113" s="19"/>
      <c r="AI113" s="14">
        <f t="shared" si="11"/>
        <v>0</v>
      </c>
      <c r="AJ113" s="15"/>
      <c r="AK113" s="89" t="s">
        <v>60</v>
      </c>
      <c r="AL113" s="149"/>
    </row>
    <row r="114" spans="1:38" ht="12" customHeight="1" hidden="1">
      <c r="A114" s="98"/>
      <c r="B114" s="100"/>
      <c r="C114" s="100"/>
      <c r="D114" s="100"/>
      <c r="E114" s="92"/>
      <c r="F114" s="84"/>
      <c r="G114" s="93"/>
      <c r="H114" s="137">
        <f t="shared" si="10"/>
        <v>0</v>
      </c>
      <c r="I114" s="94"/>
      <c r="J114" s="95"/>
      <c r="K114" s="95"/>
      <c r="L114" s="96"/>
      <c r="M114" s="89"/>
      <c r="N114" s="18"/>
      <c r="O114" s="17"/>
      <c r="P114" s="18"/>
      <c r="Q114" s="17"/>
      <c r="R114" s="18"/>
      <c r="S114" s="17"/>
      <c r="T114" s="18"/>
      <c r="U114" s="17"/>
      <c r="V114" s="18"/>
      <c r="W114" s="17"/>
      <c r="X114" s="18"/>
      <c r="Y114" s="17"/>
      <c r="Z114" s="18"/>
      <c r="AA114" s="17"/>
      <c r="AB114" s="16">
        <f>IF(AB113&lt;&gt;"",IF(AB113=1,1,IF(AB113=2,2,IF(AB113=3,3,(IF(AB113=4,4,99))))),0)</f>
        <v>0</v>
      </c>
      <c r="AC114" s="17"/>
      <c r="AD114" s="16">
        <f>IF(AD113&lt;&gt;"",IF(AD113=1,1,IF(AD113=2,2,IF(AD113=3,3,(IF(AD113=4,4,99))))),0)</f>
        <v>0</v>
      </c>
      <c r="AE114" s="17"/>
      <c r="AF114" s="16">
        <f>IF(AF113&lt;&gt;"",IF(AF113=1,1,IF(AF113=2,2,IF(AF113=3,3,(IF(AF113=4,4,99))))),0)</f>
        <v>0</v>
      </c>
      <c r="AG114" s="17"/>
      <c r="AH114" s="16">
        <f>IF(AH113&lt;&gt;"",IF(AH113=1,1,IF(AH113=2,2,IF(AH113=3,3,(IF(AH113=4,4,99))))),0)</f>
        <v>0</v>
      </c>
      <c r="AI114" s="14">
        <f t="shared" si="11"/>
        <v>0</v>
      </c>
      <c r="AJ114" s="15"/>
      <c r="AK114" s="89"/>
      <c r="AL114" s="149"/>
    </row>
    <row r="115" spans="1:38" ht="12" customHeight="1" thickBot="1">
      <c r="A115" s="101"/>
      <c r="B115" s="102"/>
      <c r="C115" s="102"/>
      <c r="D115" s="102"/>
      <c r="E115" s="103" t="s">
        <v>63</v>
      </c>
      <c r="F115" s="104"/>
      <c r="G115" s="105">
        <f>IF(SUM(N116,P116,R116,T116,V116,X116,Z116,AB116,AD116,AF116,AH116)&gt;0,IF(SUM(N116,P116,R116,T116,V116,X116,Z116,AB116,AD116,AF116,AH116)&lt;99,AVERAGE(N115,P115,R115,T115,V115,X115,Z115,AB115,AD115,AF115,AH115),"ERR"),"")</f>
      </c>
      <c r="H115" s="138">
        <f t="shared" si="10"/>
        <v>0</v>
      </c>
      <c r="I115" s="106">
        <f>IF(G115&lt;1.5,1,"")</f>
      </c>
      <c r="J115" s="107">
        <f>IF(G115&lt;2.5,IF(G115&gt;=1.5,1,""),"")</f>
      </c>
      <c r="K115" s="107">
        <f>IF(G115&lt;3.5,IF(G115&gt;=2.5,1,""),"")</f>
      </c>
      <c r="L115" s="108">
        <f>IF(G115&lt;&gt;"",IF(G115&lt;&gt;"ERR",IF(G115&gt;=3.5,1,""),""),"")</f>
      </c>
      <c r="M115" s="109" t="s">
        <v>60</v>
      </c>
      <c r="N115" s="21"/>
      <c r="O115" s="22"/>
      <c r="P115" s="21"/>
      <c r="Q115" s="22"/>
      <c r="R115" s="21"/>
      <c r="S115" s="22"/>
      <c r="T115" s="23"/>
      <c r="U115" s="22"/>
      <c r="V115" s="23"/>
      <c r="W115" s="22"/>
      <c r="X115" s="23"/>
      <c r="Y115" s="22"/>
      <c r="Z115" s="23"/>
      <c r="AA115" s="22"/>
      <c r="AB115" s="23"/>
      <c r="AC115" s="22"/>
      <c r="AD115" s="23"/>
      <c r="AE115" s="22"/>
      <c r="AF115" s="23"/>
      <c r="AG115" s="22"/>
      <c r="AH115" s="23"/>
      <c r="AI115" s="14">
        <f t="shared" si="11"/>
        <v>0</v>
      </c>
      <c r="AJ115" s="15"/>
      <c r="AK115" s="135" t="s">
        <v>60</v>
      </c>
      <c r="AL115" s="149"/>
    </row>
    <row r="116" spans="1:38" ht="12" customHeight="1" hidden="1">
      <c r="A116" s="98"/>
      <c r="B116" s="100"/>
      <c r="C116" s="100"/>
      <c r="D116" s="100"/>
      <c r="E116" s="92"/>
      <c r="F116" s="84"/>
      <c r="G116" s="110"/>
      <c r="H116" s="137">
        <f t="shared" si="10"/>
        <v>0</v>
      </c>
      <c r="I116" s="111"/>
      <c r="J116" s="112"/>
      <c r="K116" s="112"/>
      <c r="L116" s="113"/>
      <c r="M116" s="89"/>
      <c r="N116" s="24">
        <f>IF(N115&lt;&gt;"",IF(N115=1,1,IF(N115=2,2,IF(N115=3,3,(IF(N115=4,4,99))))),0)</f>
        <v>0</v>
      </c>
      <c r="O116" s="17"/>
      <c r="P116" s="24">
        <f>IF(P115&lt;&gt;"",IF(P115=1,1,IF(P115=2,2,IF(P115=3,3,(IF(P115=4,4,99))))),0)</f>
        <v>0</v>
      </c>
      <c r="Q116" s="17"/>
      <c r="R116" s="24">
        <f>IF(R115&lt;&gt;"",IF(R115=1,1,IF(R115=2,2,IF(R115=3,3,(IF(R115=4,4,99))))),0)</f>
        <v>0</v>
      </c>
      <c r="S116" s="17"/>
      <c r="T116" s="23"/>
      <c r="U116" s="17"/>
      <c r="V116" s="23"/>
      <c r="W116" s="17"/>
      <c r="X116" s="23"/>
      <c r="Y116" s="17"/>
      <c r="Z116" s="23"/>
      <c r="AA116" s="17"/>
      <c r="AB116" s="23"/>
      <c r="AC116" s="17"/>
      <c r="AD116" s="23"/>
      <c r="AE116" s="17"/>
      <c r="AF116" s="23"/>
      <c r="AG116" s="17"/>
      <c r="AH116" s="23"/>
      <c r="AI116" s="14">
        <f t="shared" si="11"/>
        <v>0</v>
      </c>
      <c r="AJ116" s="15"/>
      <c r="AK116" s="89"/>
      <c r="AL116" s="149"/>
    </row>
    <row r="117" spans="1:38" ht="12" customHeight="1" thickBot="1">
      <c r="A117" s="114"/>
      <c r="B117" s="115"/>
      <c r="C117" s="115"/>
      <c r="D117" s="115"/>
      <c r="E117" s="116" t="s">
        <v>64</v>
      </c>
      <c r="F117" s="84"/>
      <c r="G117" s="93">
        <f>IF(SUM(N118,P118,R118,T118,V118,X118,Z118,AB118,AD118,AF118,AH118)&gt;0,IF(SUM(N118,P118,R118,T118,V118,X118,Z118,AB118,AD118,AF118,AH118)&lt;99,AVERAGE(N117,P117,R117,T117,V117,X117,Z117,AB117,AD117,AF117,AH117),"ERR"),"")</f>
      </c>
      <c r="H117" s="137">
        <f t="shared" si="10"/>
        <v>0</v>
      </c>
      <c r="I117" s="94">
        <f>IF(G117&lt;1.5,1,"")</f>
      </c>
      <c r="J117" s="95">
        <f>IF(G117&lt;2.5,IF(G117&gt;=1.5,1,""),"")</f>
      </c>
      <c r="K117" s="95">
        <f>IF(G117&lt;3.5,IF(G117&gt;=2.5,1,""),"")</f>
      </c>
      <c r="L117" s="97">
        <f>IF(G117&lt;&gt;"",IF(G117&lt;&gt;"ERR",IF(G117&gt;=3.5,1,""),""),"")</f>
      </c>
      <c r="M117" s="89" t="s">
        <v>65</v>
      </c>
      <c r="N117" s="19"/>
      <c r="O117" s="17"/>
      <c r="P117" s="19"/>
      <c r="Q117" s="17"/>
      <c r="R117" s="19"/>
      <c r="S117" s="17"/>
      <c r="T117" s="19"/>
      <c r="U117" s="17"/>
      <c r="V117" s="19"/>
      <c r="W117" s="17"/>
      <c r="X117" s="19"/>
      <c r="Y117" s="17"/>
      <c r="Z117" s="19"/>
      <c r="AA117" s="17"/>
      <c r="AB117" s="19"/>
      <c r="AC117" s="17"/>
      <c r="AD117" s="19"/>
      <c r="AE117" s="17"/>
      <c r="AF117" s="19"/>
      <c r="AG117" s="17"/>
      <c r="AH117" s="19"/>
      <c r="AI117" s="14">
        <f t="shared" si="11"/>
        <v>0</v>
      </c>
      <c r="AJ117" s="15"/>
      <c r="AK117" s="89" t="s">
        <v>65</v>
      </c>
      <c r="AL117" s="149"/>
    </row>
    <row r="118" spans="1:38" ht="12" customHeight="1" hidden="1">
      <c r="A118" s="114"/>
      <c r="B118" s="115"/>
      <c r="C118" s="115"/>
      <c r="D118" s="115"/>
      <c r="E118" s="116"/>
      <c r="F118" s="84"/>
      <c r="G118" s="93"/>
      <c r="H118" s="137">
        <f t="shared" si="10"/>
        <v>0</v>
      </c>
      <c r="I118" s="94"/>
      <c r="J118" s="95"/>
      <c r="K118" s="95"/>
      <c r="L118" s="96"/>
      <c r="M118" s="89"/>
      <c r="N118" s="16">
        <f>IF(N117&lt;&gt;"",IF(N117=1,1,IF(N117=2,2,IF(N117=3,3,(IF(N117=4,4,99))))),0)</f>
        <v>0</v>
      </c>
      <c r="O118" s="17"/>
      <c r="P118" s="16">
        <f>IF(P117&lt;&gt;"",IF(P117=1,1,IF(P117=2,2,IF(P117=3,3,(IF(P117=4,4,99))))),0)</f>
        <v>0</v>
      </c>
      <c r="Q118" s="17"/>
      <c r="R118" s="16">
        <f>IF(R117&lt;&gt;"",IF(R117=1,1,IF(R117=2,2,IF(R117=3,3,(IF(R117=4,4,99))))),0)</f>
        <v>0</v>
      </c>
      <c r="S118" s="17"/>
      <c r="T118" s="16">
        <f>IF(T117&lt;&gt;"",IF(T117=1,1,IF(T117=2,2,IF(T117=3,3,(IF(T117=4,4,99))))),0)</f>
        <v>0</v>
      </c>
      <c r="U118" s="17"/>
      <c r="V118" s="16">
        <f>IF(V117&lt;&gt;"",IF(V117=1,1,IF(V117=2,2,IF(V117=3,3,(IF(V117=4,4,99))))),0)</f>
        <v>0</v>
      </c>
      <c r="W118" s="17"/>
      <c r="X118" s="16">
        <f>IF(X117&lt;&gt;"",IF(X117=1,1,IF(X117=2,2,IF(X117=3,3,(IF(X117=4,4,99))))),0)</f>
        <v>0</v>
      </c>
      <c r="Y118" s="17"/>
      <c r="Z118" s="16">
        <f>IF(Z117&lt;&gt;"",IF(Z117=1,1,IF(Z117=2,2,IF(Z117=3,3,(IF(Z117=4,4,99))))),0)</f>
        <v>0</v>
      </c>
      <c r="AA118" s="17"/>
      <c r="AB118" s="16">
        <f>IF(AB117&lt;&gt;"",IF(AB117=1,1,IF(AB117=2,2,IF(AB117=3,3,(IF(AB117=4,4,99))))),0)</f>
        <v>0</v>
      </c>
      <c r="AC118" s="17"/>
      <c r="AD118" s="16">
        <f>IF(AD117&lt;&gt;"",IF(AD117=1,1,IF(AD117=2,2,IF(AD117=3,3,(IF(AD117=4,4,99))))),0)</f>
        <v>0</v>
      </c>
      <c r="AE118" s="17"/>
      <c r="AF118" s="16">
        <f>IF(AF117&lt;&gt;"",IF(AF117=1,1,IF(AF117=2,2,IF(AF117=3,3,(IF(AF117=4,4,99))))),0)</f>
        <v>0</v>
      </c>
      <c r="AG118" s="17"/>
      <c r="AH118" s="16">
        <f>IF(AH117&lt;&gt;"",IF(AH117=1,1,IF(AH117=2,2,IF(AH117=3,3,(IF(AH117=4,4,99))))),0)</f>
        <v>0</v>
      </c>
      <c r="AI118" s="14">
        <f t="shared" si="11"/>
        <v>0</v>
      </c>
      <c r="AJ118" s="15"/>
      <c r="AK118" s="89"/>
      <c r="AL118" s="149"/>
    </row>
    <row r="119" spans="1:38" ht="12" customHeight="1" thickBot="1">
      <c r="A119" s="114"/>
      <c r="B119" s="115"/>
      <c r="C119" s="115"/>
      <c r="D119" s="115"/>
      <c r="E119" s="116" t="s">
        <v>66</v>
      </c>
      <c r="F119" s="84"/>
      <c r="G119" s="93">
        <f>IF(SUM(N120,P120,R120,T120,V120,X120,Z120,AB120,AD120,AF120,AH120)&gt;0,IF(SUM(N120,P120,R120,T120,V120,X120,Z120,AB120,AD120,AF120,AH120)&lt;99,AVERAGE(N119,P119,R119,T119,V119,X119,Z119,AB119,AD119,AF119,AH119),"ERR"),"")</f>
      </c>
      <c r="H119" s="137">
        <f t="shared" si="10"/>
        <v>0</v>
      </c>
      <c r="I119" s="94">
        <f>IF(G119&lt;1.5,1,"")</f>
      </c>
      <c r="J119" s="95">
        <f>IF(G119&lt;2.5,IF(G119&gt;=1.5,1,""),"")</f>
      </c>
      <c r="K119" s="95">
        <f>IF(G119&lt;3.5,IF(G119&gt;=2.5,1,""),"")</f>
      </c>
      <c r="L119" s="97">
        <f>IF(G119&lt;&gt;"",IF(G119&lt;&gt;"ERR",IF(G119&gt;=3.5,1,""),""),"")</f>
      </c>
      <c r="M119" s="89" t="s">
        <v>67</v>
      </c>
      <c r="N119" s="19"/>
      <c r="O119" s="17"/>
      <c r="P119" s="19"/>
      <c r="Q119" s="17"/>
      <c r="R119" s="19"/>
      <c r="S119" s="17"/>
      <c r="T119" s="19"/>
      <c r="U119" s="17"/>
      <c r="V119" s="19"/>
      <c r="W119" s="17"/>
      <c r="X119" s="19"/>
      <c r="Y119" s="17"/>
      <c r="Z119" s="19"/>
      <c r="AA119" s="17"/>
      <c r="AB119" s="19"/>
      <c r="AC119" s="17"/>
      <c r="AD119" s="19"/>
      <c r="AE119" s="17"/>
      <c r="AF119" s="19"/>
      <c r="AG119" s="17"/>
      <c r="AH119" s="19"/>
      <c r="AI119" s="14">
        <f t="shared" si="11"/>
        <v>0</v>
      </c>
      <c r="AJ119" s="15"/>
      <c r="AK119" s="89" t="s">
        <v>67</v>
      </c>
      <c r="AL119" s="149"/>
    </row>
    <row r="120" spans="1:38" ht="12" customHeight="1" hidden="1">
      <c r="A120" s="114"/>
      <c r="B120" s="115"/>
      <c r="C120" s="115"/>
      <c r="D120" s="115"/>
      <c r="E120" s="116"/>
      <c r="F120" s="84"/>
      <c r="G120" s="93"/>
      <c r="H120" s="137">
        <f t="shared" si="10"/>
        <v>0</v>
      </c>
      <c r="I120" s="94"/>
      <c r="J120" s="95"/>
      <c r="K120" s="95"/>
      <c r="L120" s="96"/>
      <c r="M120" s="89"/>
      <c r="N120" s="16">
        <f>IF(N119&lt;&gt;"",IF(N119=1,1,IF(N119=2,2,IF(N119=3,3,(IF(N119=4,4,99))))),0)</f>
        <v>0</v>
      </c>
      <c r="O120" s="17"/>
      <c r="P120" s="16">
        <f>IF(P119&lt;&gt;"",IF(P119=1,1,IF(P119=2,2,IF(P119=3,3,(IF(P119=4,4,99))))),0)</f>
        <v>0</v>
      </c>
      <c r="Q120" s="17"/>
      <c r="R120" s="16">
        <f>IF(R119&lt;&gt;"",IF(R119=1,1,IF(R119=2,2,IF(R119=3,3,(IF(R119=4,4,99))))),0)</f>
        <v>0</v>
      </c>
      <c r="S120" s="17"/>
      <c r="T120" s="16">
        <f>IF(T119&lt;&gt;"",IF(T119=1,1,IF(T119=2,2,IF(T119=3,3,(IF(T119=4,4,99))))),0)</f>
        <v>0</v>
      </c>
      <c r="U120" s="17"/>
      <c r="V120" s="16">
        <f>IF(V119&lt;&gt;"",IF(V119=1,1,IF(V119=2,2,IF(V119=3,3,(IF(V119=4,4,99))))),0)</f>
        <v>0</v>
      </c>
      <c r="W120" s="17"/>
      <c r="X120" s="16">
        <f>IF(X119&lt;&gt;"",IF(X119=1,1,IF(X119=2,2,IF(X119=3,3,(IF(X119=4,4,99))))),0)</f>
        <v>0</v>
      </c>
      <c r="Y120" s="17"/>
      <c r="Z120" s="16">
        <f>IF(Z119&lt;&gt;"",IF(Z119=1,1,IF(Z119=2,2,IF(Z119=3,3,(IF(Z119=4,4,99))))),0)</f>
        <v>0</v>
      </c>
      <c r="AA120" s="17"/>
      <c r="AB120" s="16">
        <f>IF(AB119&lt;&gt;"",IF(AB119=1,1,IF(AB119=2,2,IF(AB119=3,3,(IF(AB119=4,4,99))))),0)</f>
        <v>0</v>
      </c>
      <c r="AC120" s="17"/>
      <c r="AD120" s="16">
        <f>IF(AD119&lt;&gt;"",IF(AD119=1,1,IF(AD119=2,2,IF(AD119=3,3,(IF(AD119=4,4,99))))),0)</f>
        <v>0</v>
      </c>
      <c r="AE120" s="17"/>
      <c r="AF120" s="16">
        <f>IF(AF119&lt;&gt;"",IF(AF119=1,1,IF(AF119=2,2,IF(AF119=3,3,(IF(AF119=4,4,99))))),0)</f>
        <v>0</v>
      </c>
      <c r="AG120" s="17"/>
      <c r="AH120" s="16">
        <f>IF(AH119&lt;&gt;"",IF(AH119=1,1,IF(AH119=2,2,IF(AH119=3,3,(IF(AH119=4,4,99))))),0)</f>
        <v>0</v>
      </c>
      <c r="AI120" s="14">
        <f t="shared" si="11"/>
        <v>0</v>
      </c>
      <c r="AJ120" s="15"/>
      <c r="AK120" s="89"/>
      <c r="AL120" s="149"/>
    </row>
    <row r="121" spans="1:38" ht="12" customHeight="1">
      <c r="A121" s="114"/>
      <c r="B121" s="115"/>
      <c r="C121" s="115"/>
      <c r="D121" s="115"/>
      <c r="E121" s="116" t="s">
        <v>68</v>
      </c>
      <c r="F121" s="84"/>
      <c r="G121" s="93">
        <f>IF(SUM(N122,P122,R122,T122,V122,X122,Z122,AB122,AD122,AF122,AH122)&gt;0,IF(SUM(N122,P122,R122,T122,V122,X122,Z122,AB122,AD122,AF122,AH122)&lt;99,AVERAGE(N121,P121,R121,T121,V121,X121,Z121,AB121,AD121,AF121,AH121),"ERR"),"")</f>
      </c>
      <c r="H121" s="137">
        <f t="shared" si="10"/>
        <v>0</v>
      </c>
      <c r="I121" s="94">
        <f>IF(G121&lt;1.5,1,"")</f>
      </c>
      <c r="J121" s="95">
        <f>IF(G121&lt;2.5,IF(G121&gt;=1.5,1,""),"")</f>
      </c>
      <c r="K121" s="95">
        <f>IF(G121&lt;3.5,IF(G121&gt;=2.5,1,""),"")</f>
      </c>
      <c r="L121" s="97">
        <f>IF(G121&lt;&gt;"",IF(G121&lt;&gt;"ERR",IF(G121&gt;=3.5,1,""),""),"")</f>
      </c>
      <c r="M121" s="89" t="s">
        <v>69</v>
      </c>
      <c r="N121" s="19"/>
      <c r="O121" s="17"/>
      <c r="P121" s="19"/>
      <c r="Q121" s="17"/>
      <c r="R121" s="19"/>
      <c r="S121" s="17"/>
      <c r="T121" s="18"/>
      <c r="U121" s="17"/>
      <c r="V121" s="19"/>
      <c r="W121" s="17"/>
      <c r="X121" s="18"/>
      <c r="Y121" s="17"/>
      <c r="Z121" s="18"/>
      <c r="AA121" s="17"/>
      <c r="AB121" s="19"/>
      <c r="AC121" s="17"/>
      <c r="AD121" s="19"/>
      <c r="AE121" s="17"/>
      <c r="AF121" s="19"/>
      <c r="AG121" s="17"/>
      <c r="AH121" s="19"/>
      <c r="AI121" s="14">
        <f t="shared" si="11"/>
        <v>0</v>
      </c>
      <c r="AJ121" s="15"/>
      <c r="AK121" s="89" t="s">
        <v>69</v>
      </c>
      <c r="AL121" s="149"/>
    </row>
    <row r="122" spans="1:38" ht="12" customHeight="1" hidden="1">
      <c r="A122" s="117"/>
      <c r="B122" s="118"/>
      <c r="C122" s="118"/>
      <c r="D122" s="118"/>
      <c r="E122" s="119"/>
      <c r="F122" s="84"/>
      <c r="G122" s="93"/>
      <c r="H122" s="137">
        <f t="shared" si="10"/>
        <v>0</v>
      </c>
      <c r="I122" s="94"/>
      <c r="J122" s="95"/>
      <c r="K122" s="95"/>
      <c r="L122" s="96"/>
      <c r="M122" s="89"/>
      <c r="N122" s="16">
        <f>IF(N121&lt;&gt;"",IF(N121=1,1,IF(N121=2,2,IF(N121=3,3,(IF(N121=4,4,99))))),0)</f>
        <v>0</v>
      </c>
      <c r="O122" s="17"/>
      <c r="P122" s="16">
        <f>IF(P121&lt;&gt;"",IF(P121=1,1,IF(P121=2,2,IF(P121=3,3,(IF(P121=4,4,99))))),0)</f>
        <v>0</v>
      </c>
      <c r="Q122" s="17"/>
      <c r="R122" s="16">
        <f>IF(R121&lt;&gt;"",IF(R121=1,1,IF(R121=2,2,IF(R121=3,3,(IF(R121=4,4,99))))),0)</f>
        <v>0</v>
      </c>
      <c r="S122" s="17"/>
      <c r="T122" s="18"/>
      <c r="U122" s="17"/>
      <c r="V122" s="16">
        <f>IF(V121&lt;&gt;"",IF(V121=1,1,IF(V121=2,2,IF(V121=3,3,(IF(V121=4,4,99))))),0)</f>
        <v>0</v>
      </c>
      <c r="W122" s="17"/>
      <c r="X122" s="18"/>
      <c r="Y122" s="17"/>
      <c r="Z122" s="18"/>
      <c r="AA122" s="17"/>
      <c r="AB122" s="16">
        <f>IF(AB121&lt;&gt;"",IF(AB121=1,1,IF(AB121=2,2,IF(AB121=3,3,(IF(AB121=4,4,99))))),0)</f>
        <v>0</v>
      </c>
      <c r="AC122" s="17"/>
      <c r="AD122" s="16">
        <f>IF(AD121&lt;&gt;"",IF(AD121=1,1,IF(AD121=2,2,IF(AD121=3,3,(IF(AD121=4,4,99))))),0)</f>
        <v>0</v>
      </c>
      <c r="AE122" s="17"/>
      <c r="AF122" s="16">
        <f>IF(AF121&lt;&gt;"",IF(AF121=1,1,IF(AF121=2,2,IF(AF121=3,3,(IF(AF121=4,4,99))))),0)</f>
        <v>0</v>
      </c>
      <c r="AG122" s="17"/>
      <c r="AH122" s="16">
        <f>IF(AH121&lt;&gt;"",IF(AH121=1,1,IF(AH121=2,2,IF(AH121=3,3,(IF(AH121=4,4,99))))),0)</f>
        <v>0</v>
      </c>
      <c r="AI122" s="14">
        <f t="shared" si="11"/>
        <v>0</v>
      </c>
      <c r="AJ122" s="15"/>
      <c r="AK122" s="89"/>
      <c r="AL122" s="25"/>
    </row>
    <row r="123" spans="1:38" ht="12" customHeight="1" thickBot="1">
      <c r="A123" s="120"/>
      <c r="B123" s="121"/>
      <c r="C123" s="121"/>
      <c r="D123" s="121"/>
      <c r="E123" s="122" t="s">
        <v>70</v>
      </c>
      <c r="F123" s="84"/>
      <c r="G123" s="105">
        <f>IF(SUM(N124,P124,R124,T124,V124,X124,Z124,AB124,AD124,AF124,AH124)&gt;0,IF(SUM(N124,P124,R124,T124,V124,X124,Z124,AB124,AD124,AF124,AH124)&lt;99,AVERAGE(N123,P123,R123,T123,V123,X123,Z123,AB123,AD123,AF123,AH123),"ERR"),"")</f>
      </c>
      <c r="H123" s="137">
        <f t="shared" si="10"/>
        <v>0</v>
      </c>
      <c r="I123" s="106">
        <f>IF(G123&lt;1.5,1,"")</f>
      </c>
      <c r="J123" s="107">
        <f>IF(G123&lt;2.5,IF(G123&gt;=1.5,1,""),"")</f>
      </c>
      <c r="K123" s="107">
        <f>IF(G123&lt;3.5,IF(G123&gt;=2.5,1,""),"")</f>
      </c>
      <c r="L123" s="108">
        <f>IF(G123&lt;&gt;"",IF(G123&lt;&gt;"ERR",IF(G123&gt;=3.5,1,""),""),"")</f>
      </c>
      <c r="M123" s="89" t="s">
        <v>71</v>
      </c>
      <c r="N123" s="21"/>
      <c r="O123" s="22"/>
      <c r="P123" s="21"/>
      <c r="Q123" s="22"/>
      <c r="R123" s="21"/>
      <c r="S123" s="22"/>
      <c r="T123" s="21"/>
      <c r="U123" s="22"/>
      <c r="V123" s="21"/>
      <c r="W123" s="22"/>
      <c r="X123" s="21"/>
      <c r="Y123" s="22"/>
      <c r="Z123" s="21"/>
      <c r="AA123" s="22"/>
      <c r="AB123" s="21"/>
      <c r="AC123" s="22"/>
      <c r="AD123" s="21"/>
      <c r="AE123" s="22"/>
      <c r="AF123" s="21"/>
      <c r="AG123" s="22"/>
      <c r="AH123" s="21"/>
      <c r="AI123" s="14">
        <f t="shared" si="11"/>
        <v>0</v>
      </c>
      <c r="AJ123" s="15"/>
      <c r="AK123" s="89" t="s">
        <v>71</v>
      </c>
      <c r="AL123" s="26">
        <f>IF(AL109=0,0,IF(AL109=10,10,IF(AL109=20,20,"ERR")))</f>
        <v>0</v>
      </c>
    </row>
    <row r="124" spans="1:38" ht="12" customHeight="1" hidden="1">
      <c r="A124" s="101"/>
      <c r="B124" s="123"/>
      <c r="C124" s="123"/>
      <c r="D124" s="123"/>
      <c r="E124" s="124"/>
      <c r="F124" s="84"/>
      <c r="G124" s="125"/>
      <c r="H124" s="137">
        <f t="shared" si="10"/>
        <v>0</v>
      </c>
      <c r="M124" s="75"/>
      <c r="N124" s="27">
        <f>IF(N123&lt;&gt;"",IF(N123=1,1,IF(N123=2,2,IF(N123=3,3,(IF(N123=4,4,99))))),0)</f>
        <v>0</v>
      </c>
      <c r="O124" s="28"/>
      <c r="P124" s="29">
        <f>IF(P123&lt;&gt;"",IF(P123=1,1,IF(P123=2,2,IF(P123=3,3,(IF(P123=4,4,99))))),0)</f>
        <v>0</v>
      </c>
      <c r="Q124" s="28"/>
      <c r="R124" s="30">
        <f>IF(R123&lt;&gt;"",IF(R123=1,1,IF(R123=2,2,IF(R123=3,3,(IF(R123=4,4,99))))),0)</f>
        <v>0</v>
      </c>
      <c r="S124" s="28"/>
      <c r="T124" s="30">
        <f>IF(T123&lt;&gt;"",IF(T123=1,1,IF(T123=2,2,IF(T123=3,3,(IF(T123=4,4,99))))),0)</f>
        <v>0</v>
      </c>
      <c r="U124" s="28"/>
      <c r="V124" s="30">
        <f>IF(V123&lt;&gt;"",IF(V123=1,1,IF(V123=2,2,IF(V123=3,3,(IF(V123=4,4,99))))),0)</f>
        <v>0</v>
      </c>
      <c r="W124" s="28"/>
      <c r="X124" s="30">
        <f>IF(X123&lt;&gt;"",IF(X123=1,1,IF(X123=2,2,IF(X123=3,3,(IF(X123=4,4,99))))),0)</f>
        <v>0</v>
      </c>
      <c r="Y124" s="28"/>
      <c r="Z124" s="30">
        <f>IF(Z123&lt;&gt;"",IF(Z123=1,1,IF(Z123=2,2,IF(Z123=3,3,(IF(Z123=4,4,99))))),0)</f>
        <v>0</v>
      </c>
      <c r="AA124" s="28"/>
      <c r="AB124" s="30">
        <f>IF(AB123&lt;&gt;"",IF(AB123=1,1,IF(AB123=2,2,IF(AB123=3,3,(IF(AB123=4,4,99))))),0)</f>
        <v>0</v>
      </c>
      <c r="AC124" s="28"/>
      <c r="AD124" s="30">
        <f>IF(AD123&lt;&gt;"",IF(AD123=1,1,IF(AD123=2,2,IF(AD123=3,3,(IF(AD123=4,4,99))))),0)</f>
        <v>0</v>
      </c>
      <c r="AE124" s="28"/>
      <c r="AF124" s="30">
        <f>IF(AF123&lt;&gt;"",IF(AF123=1,1,IF(AF123=2,2,IF(AF123=3,3,(IF(AF123=4,4,99))))),0)</f>
        <v>0</v>
      </c>
      <c r="AG124" s="28"/>
      <c r="AH124" s="30">
        <f>IF(AH123&lt;&gt;"",IF(AH123=1,1,IF(AH123=2,2,IF(AH123=3,3,(IF(AH123=4,4,99))))),0)</f>
        <v>0</v>
      </c>
      <c r="AI124" s="14">
        <f t="shared" si="11"/>
        <v>0</v>
      </c>
      <c r="AL124" s="20"/>
    </row>
    <row r="125" spans="1:52" s="3" customFormat="1" ht="15.75" hidden="1" thickBot="1">
      <c r="A125" s="126"/>
      <c r="B125" s="127"/>
      <c r="C125" s="127"/>
      <c r="D125" s="127"/>
      <c r="E125" s="128"/>
      <c r="F125" s="129"/>
      <c r="G125" s="130"/>
      <c r="H125" s="137">
        <f>SUM(H109:H124)</f>
        <v>0</v>
      </c>
      <c r="I125" s="131">
        <f>SUM(I109:I123)*10</f>
        <v>0</v>
      </c>
      <c r="J125" s="132">
        <f>SUM(J109:J123)*25</f>
        <v>0</v>
      </c>
      <c r="K125" s="132">
        <f>SUM(K109:K123)*40</f>
        <v>0</v>
      </c>
      <c r="L125" s="133">
        <f>SUM(L109:L123)*50</f>
        <v>0</v>
      </c>
      <c r="M125" s="75"/>
      <c r="N125" s="31"/>
      <c r="O125" s="31"/>
      <c r="AK125" s="127"/>
      <c r="AM125" s="127"/>
      <c r="AN125" s="127"/>
      <c r="AO125" s="127"/>
      <c r="AP125" s="127"/>
      <c r="AQ125" s="127"/>
      <c r="AR125" s="127"/>
      <c r="AS125" s="127"/>
      <c r="AT125" s="127"/>
      <c r="AU125" s="127"/>
      <c r="AV125" s="127"/>
      <c r="AW125" s="127"/>
      <c r="AX125" s="127"/>
      <c r="AY125" s="127"/>
      <c r="AZ125" s="127"/>
    </row>
    <row r="126" spans="1:52" s="134" customFormat="1" ht="15">
      <c r="A126" s="66"/>
      <c r="B126" s="67"/>
      <c r="C126" s="67"/>
      <c r="D126" s="67"/>
      <c r="E126" s="68"/>
      <c r="F126" s="69"/>
      <c r="G126" s="70"/>
      <c r="H126" s="136"/>
      <c r="I126" s="71"/>
      <c r="J126" s="71"/>
      <c r="K126" s="71"/>
      <c r="L126" s="71"/>
      <c r="M126" s="71"/>
      <c r="N126" s="66"/>
      <c r="O126" s="66"/>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row>
    <row r="127" spans="1:38" ht="12" customHeight="1" hidden="1">
      <c r="A127" s="117"/>
      <c r="B127" s="118"/>
      <c r="C127" s="118"/>
      <c r="D127" s="118"/>
      <c r="E127" s="119"/>
      <c r="F127" s="84"/>
      <c r="G127" s="93"/>
      <c r="H127" s="137">
        <f>IF(G127="ERR",1,0)</f>
        <v>0</v>
      </c>
      <c r="I127" s="94"/>
      <c r="J127" s="95"/>
      <c r="K127" s="95"/>
      <c r="L127" s="96"/>
      <c r="M127" s="89"/>
      <c r="N127" s="16" t="e">
        <f>IF(#REF!&lt;&gt;"",IF(#REF!=1,1,IF(#REF!=2,2,IF(#REF!=3,3,(IF(#REF!=4,4,99))))),0)</f>
        <v>#REF!</v>
      </c>
      <c r="O127" s="17"/>
      <c r="P127" s="16" t="e">
        <f>IF(#REF!&lt;&gt;"",IF(#REF!=1,1,IF(#REF!=2,2,IF(#REF!=3,3,(IF(#REF!=4,4,99))))),0)</f>
        <v>#REF!</v>
      </c>
      <c r="Q127" s="17"/>
      <c r="R127" s="16" t="e">
        <f>IF(#REF!&lt;&gt;"",IF(#REF!=1,1,IF(#REF!=2,2,IF(#REF!=3,3,(IF(#REF!=4,4,99))))),0)</f>
        <v>#REF!</v>
      </c>
      <c r="S127" s="17"/>
      <c r="T127" s="18"/>
      <c r="U127" s="17"/>
      <c r="V127" s="16" t="e">
        <f>IF(#REF!&lt;&gt;"",IF(#REF!=1,1,IF(#REF!=2,2,IF(#REF!=3,3,(IF(#REF!=4,4,99))))),0)</f>
        <v>#REF!</v>
      </c>
      <c r="W127" s="17"/>
      <c r="X127" s="18"/>
      <c r="Y127" s="17"/>
      <c r="Z127" s="18"/>
      <c r="AA127" s="17"/>
      <c r="AB127" s="16" t="e">
        <f>IF(#REF!&lt;&gt;"",IF(#REF!=1,1,IF(#REF!=2,2,IF(#REF!=3,3,(IF(#REF!=4,4,99))))),0)</f>
        <v>#REF!</v>
      </c>
      <c r="AC127" s="17"/>
      <c r="AD127" s="16" t="e">
        <f>IF(#REF!&lt;&gt;"",IF(#REF!=1,1,IF(#REF!=2,2,IF(#REF!=3,3,(IF(#REF!=4,4,99))))),0)</f>
        <v>#REF!</v>
      </c>
      <c r="AE127" s="17"/>
      <c r="AF127" s="16" t="e">
        <f>IF(#REF!&lt;&gt;"",IF(#REF!=1,1,IF(#REF!=2,2,IF(#REF!=3,3,(IF(#REF!=4,4,99))))),0)</f>
        <v>#REF!</v>
      </c>
      <c r="AG127" s="17"/>
      <c r="AH127" s="16" t="e">
        <f>IF(#REF!&lt;&gt;"",IF(#REF!=1,1,IF(#REF!=2,2,IF(#REF!=3,3,(IF(#REF!=4,4,99))))),0)</f>
        <v>#REF!</v>
      </c>
      <c r="AI127" s="14" t="e">
        <f>SUM(AH127+AF127+AD127+AB127+Z127+X127+V127+T127+R127+P127+N127)</f>
        <v>#REF!</v>
      </c>
      <c r="AJ127" s="15"/>
      <c r="AK127" s="89"/>
      <c r="AL127" s="25"/>
    </row>
    <row r="128" spans="1:38" ht="27" thickBot="1">
      <c r="A128" s="81">
        <f>ListeClasse!A8</f>
        <v>7</v>
      </c>
      <c r="B128" s="82" t="str">
        <f>ListeClasse!B8</f>
        <v>NOM7</v>
      </c>
      <c r="C128" s="82" t="str">
        <f>ListeClasse!C8</f>
        <v>Prenom7</v>
      </c>
      <c r="D128" s="83" t="s">
        <v>58</v>
      </c>
      <c r="E128" s="83">
        <f>IF(H145=0,IF(AL143&lt;&gt;"ERR",SUM(I145:L145)+AL143,"ERR E.C."),"ERR comp")</f>
        <v>0</v>
      </c>
      <c r="F128" s="56" t="s">
        <v>72</v>
      </c>
      <c r="G128" s="78"/>
      <c r="H128" s="137"/>
      <c r="I128" s="79"/>
      <c r="J128" s="79"/>
      <c r="K128" s="79"/>
      <c r="L128" s="79"/>
      <c r="M128" s="59"/>
      <c r="N128" s="60"/>
      <c r="O128" s="61"/>
      <c r="P128" s="60"/>
      <c r="Q128" s="61"/>
      <c r="R128" s="60"/>
      <c r="S128" s="61"/>
      <c r="T128" s="60"/>
      <c r="U128" s="61"/>
      <c r="V128" s="60"/>
      <c r="W128" s="61"/>
      <c r="X128" s="60"/>
      <c r="Y128" s="61"/>
      <c r="Z128" s="60"/>
      <c r="AA128" s="61"/>
      <c r="AB128" s="60"/>
      <c r="AC128" s="61"/>
      <c r="AD128" s="60"/>
      <c r="AE128" s="61"/>
      <c r="AF128" s="60"/>
      <c r="AG128" s="61"/>
      <c r="AH128" s="60"/>
      <c r="AI128" s="62"/>
      <c r="AJ128" s="63"/>
      <c r="AL128" s="60"/>
    </row>
    <row r="129" spans="1:38" ht="12" customHeight="1" thickBot="1">
      <c r="A129" s="151" t="s">
        <v>59</v>
      </c>
      <c r="B129" s="151"/>
      <c r="C129" s="151"/>
      <c r="D129" s="151"/>
      <c r="E129" s="151"/>
      <c r="F129" s="84"/>
      <c r="G129" s="85">
        <f>IF(AI130&gt;0,IF(AI130&lt;99,AVERAGE(N129,P129,R129,T129,V129,X129,Z129,AB129,AD129,AF129,AH129),"ERR"),"")</f>
      </c>
      <c r="H129" s="137">
        <f aca="true" t="shared" si="12" ref="H129:H144">IF(G129="ERR",1,0)</f>
        <v>0</v>
      </c>
      <c r="I129" s="86">
        <f>IF(G129&lt;1.5,1,"")</f>
      </c>
      <c r="J129" s="87">
        <f>IF(G129&lt;2.5,IF(G129&gt;=1.5,1,""),"")</f>
      </c>
      <c r="K129" s="87">
        <f>IF(G129&lt;3.5,IF(G129&gt;=2.5,1,""),"")</f>
      </c>
      <c r="L129" s="88">
        <f>IF(G129&lt;&gt;"",IF(G129&lt;&gt;"ERR",IF(G129&gt;=3.5,1,""),""),"")</f>
      </c>
      <c r="M129" s="89" t="s">
        <v>60</v>
      </c>
      <c r="N129" s="12"/>
      <c r="O129" s="13"/>
      <c r="P129" s="12"/>
      <c r="Q129" s="13"/>
      <c r="R129" s="12"/>
      <c r="S129" s="13"/>
      <c r="T129" s="12"/>
      <c r="U129" s="13"/>
      <c r="V129" s="12"/>
      <c r="W129" s="13"/>
      <c r="X129" s="12"/>
      <c r="Y129" s="13"/>
      <c r="Z129" s="12"/>
      <c r="AA129" s="13"/>
      <c r="AB129" s="12"/>
      <c r="AC129" s="13"/>
      <c r="AD129" s="12"/>
      <c r="AE129" s="13"/>
      <c r="AF129" s="12"/>
      <c r="AG129" s="13"/>
      <c r="AH129" s="12"/>
      <c r="AI129" s="14">
        <f aca="true" t="shared" si="13" ref="AI129:AI144">SUM(AH129+AF129+AD129+AB129+Z129+X129+V129+T129+R129+P129+N129)</f>
        <v>0</v>
      </c>
      <c r="AJ129" s="15"/>
      <c r="AK129" s="89" t="s">
        <v>60</v>
      </c>
      <c r="AL129" s="149"/>
    </row>
    <row r="130" spans="1:38" ht="12" customHeight="1" hidden="1">
      <c r="A130" s="90"/>
      <c r="B130" s="91"/>
      <c r="C130" s="91"/>
      <c r="D130" s="91"/>
      <c r="E130" s="92"/>
      <c r="F130" s="84"/>
      <c r="G130" s="93"/>
      <c r="H130" s="137">
        <f t="shared" si="12"/>
        <v>0</v>
      </c>
      <c r="I130" s="94"/>
      <c r="J130" s="95"/>
      <c r="K130" s="95"/>
      <c r="L130" s="96"/>
      <c r="M130" s="89"/>
      <c r="N130" s="16">
        <f>IF(N129&lt;&gt;"",IF(N129=1,1,IF(N129=2,2,IF(N129=3,3,(IF(N129=4,4,99))))),0)</f>
        <v>0</v>
      </c>
      <c r="O130" s="17"/>
      <c r="P130" s="16">
        <f>IF(P129&lt;&gt;"",IF(P129=1,1,IF(P129=2,2,IF(P129=3,3,(IF(P129=4,4,99))))),0)</f>
        <v>0</v>
      </c>
      <c r="Q130" s="17"/>
      <c r="R130" s="16">
        <f>IF(R129&lt;&gt;"",IF(R129=1,1,IF(R129=2,2,IF(R129=3,3,(IF(R129=4,4,99))))),0)</f>
        <v>0</v>
      </c>
      <c r="S130" s="17"/>
      <c r="T130" s="16">
        <f>IF(T129&lt;&gt;"",IF(T129=1,1,IF(T129=2,2,IF(T129=3,3,(IF(T129=4,4,99))))),0)</f>
        <v>0</v>
      </c>
      <c r="U130" s="17"/>
      <c r="V130" s="16">
        <f>IF(V129&lt;&gt;"",IF(V129=1,1,IF(V129=2,2,IF(V129=3,3,(IF(V129=4,4,99))))),0)</f>
        <v>0</v>
      </c>
      <c r="W130" s="17"/>
      <c r="X130" s="16">
        <f>IF(X129&lt;&gt;"",IF(X129=1,1,IF(X129=2,2,IF(X129=3,3,(IF(X129=4,4,99))))),0)</f>
        <v>0</v>
      </c>
      <c r="Y130" s="17"/>
      <c r="Z130" s="16">
        <f>IF(Z129&lt;&gt;"",IF(Z129=1,1,IF(Z129=2,2,IF(Z129=3,3,(IF(Z129=4,4,99))))),0)</f>
        <v>0</v>
      </c>
      <c r="AA130" s="17"/>
      <c r="AB130" s="16">
        <f>IF(AB129&lt;&gt;"",IF(AB129=1,1,IF(AB129=2,2,IF(AB129=3,3,(IF(AB129=4,4,99))))),0)</f>
        <v>0</v>
      </c>
      <c r="AC130" s="17"/>
      <c r="AD130" s="16">
        <f>IF(AD129&lt;&gt;"",IF(AD129=1,1,IF(AD129=2,2,IF(AD129=3,3,(IF(AD129=4,4,99))))),0)</f>
        <v>0</v>
      </c>
      <c r="AE130" s="17"/>
      <c r="AF130" s="16">
        <f>IF(AF129&lt;&gt;"",IF(AF129=1,1,IF(AF129=2,2,IF(AF129=3,3,(IF(AF129=4,4,99))))),0)</f>
        <v>0</v>
      </c>
      <c r="AG130" s="17"/>
      <c r="AH130" s="16">
        <f>IF(AH129&lt;&gt;"",IF(AH129=1,1,IF(AH129=2,2,IF(AH129=3,3,(IF(AH129=4,4,99))))),0)</f>
        <v>0</v>
      </c>
      <c r="AI130" s="14">
        <f t="shared" si="13"/>
        <v>0</v>
      </c>
      <c r="AJ130" s="15"/>
      <c r="AK130" s="89"/>
      <c r="AL130" s="149"/>
    </row>
    <row r="131" spans="1:38" ht="12" customHeight="1" thickBot="1">
      <c r="A131" s="150" t="s">
        <v>61</v>
      </c>
      <c r="B131" s="150"/>
      <c r="C131" s="150"/>
      <c r="D131" s="150"/>
      <c r="E131" s="150"/>
      <c r="F131" s="84"/>
      <c r="G131" s="93">
        <f>IF(AI132&gt;0,IF(AI132&lt;99,AVERAGE(N131,P131,R131,T131,V131,X131,Z131,AB131,AD131,AF131,AH131),"ERR"),"")</f>
      </c>
      <c r="H131" s="137">
        <f t="shared" si="12"/>
        <v>0</v>
      </c>
      <c r="I131" s="94">
        <f>IF(G131&lt;1.5,1,"")</f>
      </c>
      <c r="J131" s="95">
        <f>IF(G131&lt;2.5,IF(G131&gt;=1.5,1,""),"")</f>
      </c>
      <c r="K131" s="95">
        <f>IF(G131&lt;3.5,IF(G131&gt;=2.5,1,""),"")</f>
      </c>
      <c r="L131" s="97">
        <f>IF(G131&lt;&gt;"",IF(G131&lt;&gt;"ERR",IF(G131&gt;=3.5,1,""),""),"")</f>
      </c>
      <c r="M131" s="89" t="s">
        <v>60</v>
      </c>
      <c r="N131" s="18"/>
      <c r="O131" s="17"/>
      <c r="P131" s="18"/>
      <c r="Q131" s="17"/>
      <c r="R131" s="18"/>
      <c r="S131" s="17"/>
      <c r="T131" s="18"/>
      <c r="U131" s="17"/>
      <c r="V131" s="18"/>
      <c r="W131" s="17"/>
      <c r="X131" s="19"/>
      <c r="Y131" s="17"/>
      <c r="Z131" s="19"/>
      <c r="AA131" s="17"/>
      <c r="AB131" s="18"/>
      <c r="AC131" s="17"/>
      <c r="AD131" s="18"/>
      <c r="AE131" s="17"/>
      <c r="AF131" s="18"/>
      <c r="AG131" s="17"/>
      <c r="AH131" s="18"/>
      <c r="AI131" s="14">
        <f t="shared" si="13"/>
        <v>0</v>
      </c>
      <c r="AJ131" s="15"/>
      <c r="AK131" s="89" t="s">
        <v>60</v>
      </c>
      <c r="AL131" s="149"/>
    </row>
    <row r="132" spans="1:38" ht="12" customHeight="1" hidden="1">
      <c r="A132" s="90"/>
      <c r="B132" s="91"/>
      <c r="C132" s="91"/>
      <c r="D132" s="91"/>
      <c r="E132" s="92"/>
      <c r="F132" s="84"/>
      <c r="G132" s="93"/>
      <c r="H132" s="137">
        <f t="shared" si="12"/>
        <v>0</v>
      </c>
      <c r="I132" s="94"/>
      <c r="J132" s="95"/>
      <c r="K132" s="95"/>
      <c r="L132" s="96"/>
      <c r="M132" s="89"/>
      <c r="N132" s="18"/>
      <c r="O132" s="17"/>
      <c r="P132" s="18"/>
      <c r="Q132" s="17"/>
      <c r="R132" s="18"/>
      <c r="S132" s="17"/>
      <c r="T132" s="18"/>
      <c r="U132" s="17"/>
      <c r="V132" s="18"/>
      <c r="W132" s="17"/>
      <c r="X132" s="16">
        <f>IF(X131&lt;&gt;"",IF(X131=1,1,IF(X131=2,2,IF(X131=3,3,(IF(X131=4,4,99))))),0)</f>
        <v>0</v>
      </c>
      <c r="Y132" s="17"/>
      <c r="Z132" s="16">
        <f>IF(Z131&lt;&gt;"",IF(Z131=1,1,IF(Z131=2,2,IF(Z131=3,3,(IF(Z131=4,4,99))))),0)</f>
        <v>0</v>
      </c>
      <c r="AA132" s="17"/>
      <c r="AB132" s="18"/>
      <c r="AC132" s="17"/>
      <c r="AD132" s="18"/>
      <c r="AE132" s="17"/>
      <c r="AF132" s="18"/>
      <c r="AG132" s="17"/>
      <c r="AH132" s="18"/>
      <c r="AI132" s="14">
        <f t="shared" si="13"/>
        <v>0</v>
      </c>
      <c r="AJ132" s="15"/>
      <c r="AK132" s="89"/>
      <c r="AL132" s="149"/>
    </row>
    <row r="133" spans="1:38" ht="12" customHeight="1" thickBot="1">
      <c r="A133" s="98"/>
      <c r="B133" s="99"/>
      <c r="C133" s="99"/>
      <c r="D133" s="99"/>
      <c r="E133" s="92" t="s">
        <v>62</v>
      </c>
      <c r="F133" s="84"/>
      <c r="G133" s="93">
        <f>IF(SUM(N134,P134,R134,T134,V134,X134,Z134,AB134,AD134,AF134,AH134)&gt;0,IF(SUM(N134,P134,R134,T134,V134,X134,Z134,AB134,AD134,AF134,AH134)&lt;99,AVERAGE(N133,P133,R133,T133,V133,X133,Z133,AB133,AD133,AF133,AH133),"ERR"),"")</f>
      </c>
      <c r="H133" s="137">
        <f t="shared" si="12"/>
        <v>0</v>
      </c>
      <c r="I133" s="94">
        <f>IF(G133&lt;1.5,1,"")</f>
      </c>
      <c r="J133" s="95">
        <f>IF(G133&lt;2.5,IF(G133&gt;=1.5,1,""),"")</f>
      </c>
      <c r="K133" s="95">
        <f>IF(G133&lt;3.5,IF(G133&gt;=2.5,1,""),"")</f>
      </c>
      <c r="L133" s="97">
        <f>IF(G133&lt;&gt;"",IF(G133&lt;&gt;"ERR",IF(G133&gt;=3.5,1,""),""),"")</f>
      </c>
      <c r="M133" s="89" t="s">
        <v>60</v>
      </c>
      <c r="N133" s="18"/>
      <c r="O133" s="17"/>
      <c r="P133" s="18"/>
      <c r="Q133" s="17"/>
      <c r="R133" s="18"/>
      <c r="S133" s="17"/>
      <c r="T133" s="18"/>
      <c r="U133" s="17"/>
      <c r="V133" s="18"/>
      <c r="W133" s="17"/>
      <c r="X133" s="18"/>
      <c r="Y133" s="17"/>
      <c r="Z133" s="18"/>
      <c r="AA133" s="17"/>
      <c r="AB133" s="19"/>
      <c r="AC133" s="17"/>
      <c r="AD133" s="19"/>
      <c r="AE133" s="17"/>
      <c r="AF133" s="19"/>
      <c r="AG133" s="17"/>
      <c r="AH133" s="19"/>
      <c r="AI133" s="14">
        <f t="shared" si="13"/>
        <v>0</v>
      </c>
      <c r="AJ133" s="15"/>
      <c r="AK133" s="89" t="s">
        <v>60</v>
      </c>
      <c r="AL133" s="149"/>
    </row>
    <row r="134" spans="1:38" ht="12" customHeight="1" hidden="1">
      <c r="A134" s="98"/>
      <c r="B134" s="100"/>
      <c r="C134" s="100"/>
      <c r="D134" s="100"/>
      <c r="E134" s="92"/>
      <c r="F134" s="84"/>
      <c r="G134" s="93"/>
      <c r="H134" s="137">
        <f t="shared" si="12"/>
        <v>0</v>
      </c>
      <c r="I134" s="94"/>
      <c r="J134" s="95"/>
      <c r="K134" s="95"/>
      <c r="L134" s="96"/>
      <c r="M134" s="89"/>
      <c r="N134" s="18"/>
      <c r="O134" s="17"/>
      <c r="P134" s="18"/>
      <c r="Q134" s="17"/>
      <c r="R134" s="18"/>
      <c r="S134" s="17"/>
      <c r="T134" s="18"/>
      <c r="U134" s="17"/>
      <c r="V134" s="18"/>
      <c r="W134" s="17"/>
      <c r="X134" s="18"/>
      <c r="Y134" s="17"/>
      <c r="Z134" s="18"/>
      <c r="AA134" s="17"/>
      <c r="AB134" s="16">
        <f>IF(AB133&lt;&gt;"",IF(AB133=1,1,IF(AB133=2,2,IF(AB133=3,3,(IF(AB133=4,4,99))))),0)</f>
        <v>0</v>
      </c>
      <c r="AC134" s="17"/>
      <c r="AD134" s="16">
        <f>IF(AD133&lt;&gt;"",IF(AD133=1,1,IF(AD133=2,2,IF(AD133=3,3,(IF(AD133=4,4,99))))),0)</f>
        <v>0</v>
      </c>
      <c r="AE134" s="17"/>
      <c r="AF134" s="16">
        <f>IF(AF133&lt;&gt;"",IF(AF133=1,1,IF(AF133=2,2,IF(AF133=3,3,(IF(AF133=4,4,99))))),0)</f>
        <v>0</v>
      </c>
      <c r="AG134" s="17"/>
      <c r="AH134" s="16">
        <f>IF(AH133&lt;&gt;"",IF(AH133=1,1,IF(AH133=2,2,IF(AH133=3,3,(IF(AH133=4,4,99))))),0)</f>
        <v>0</v>
      </c>
      <c r="AI134" s="14">
        <f t="shared" si="13"/>
        <v>0</v>
      </c>
      <c r="AJ134" s="15"/>
      <c r="AK134" s="89"/>
      <c r="AL134" s="149"/>
    </row>
    <row r="135" spans="1:38" ht="12" customHeight="1" thickBot="1">
      <c r="A135" s="101"/>
      <c r="B135" s="102"/>
      <c r="C135" s="102"/>
      <c r="D135" s="102"/>
      <c r="E135" s="103" t="s">
        <v>63</v>
      </c>
      <c r="F135" s="104"/>
      <c r="G135" s="105">
        <f>IF(SUM(N136,P136,R136,T136,V136,X136,Z136,AB136,AD136,AF136,AH136)&gt;0,IF(SUM(N136,P136,R136,T136,V136,X136,Z136,AB136,AD136,AF136,AH136)&lt;99,AVERAGE(N135,P135,R135,T135,V135,X135,Z135,AB135,AD135,AF135,AH135),"ERR"),"")</f>
      </c>
      <c r="H135" s="138">
        <f t="shared" si="12"/>
        <v>0</v>
      </c>
      <c r="I135" s="106">
        <f>IF(G135&lt;1.5,1,"")</f>
      </c>
      <c r="J135" s="107">
        <f>IF(G135&lt;2.5,IF(G135&gt;=1.5,1,""),"")</f>
      </c>
      <c r="K135" s="107">
        <f>IF(G135&lt;3.5,IF(G135&gt;=2.5,1,""),"")</f>
      </c>
      <c r="L135" s="108">
        <f>IF(G135&lt;&gt;"",IF(G135&lt;&gt;"ERR",IF(G135&gt;=3.5,1,""),""),"")</f>
      </c>
      <c r="M135" s="109" t="s">
        <v>60</v>
      </c>
      <c r="N135" s="21"/>
      <c r="O135" s="22"/>
      <c r="P135" s="21"/>
      <c r="Q135" s="22"/>
      <c r="R135" s="21"/>
      <c r="S135" s="22"/>
      <c r="T135" s="23"/>
      <c r="U135" s="22"/>
      <c r="V135" s="23"/>
      <c r="W135" s="22"/>
      <c r="X135" s="23"/>
      <c r="Y135" s="22"/>
      <c r="Z135" s="23"/>
      <c r="AA135" s="22"/>
      <c r="AB135" s="23"/>
      <c r="AC135" s="22"/>
      <c r="AD135" s="23"/>
      <c r="AE135" s="22"/>
      <c r="AF135" s="23"/>
      <c r="AG135" s="22"/>
      <c r="AH135" s="23"/>
      <c r="AI135" s="14">
        <f t="shared" si="13"/>
        <v>0</v>
      </c>
      <c r="AJ135" s="15"/>
      <c r="AK135" s="135" t="s">
        <v>60</v>
      </c>
      <c r="AL135" s="149"/>
    </row>
    <row r="136" spans="1:38" ht="12" customHeight="1" hidden="1">
      <c r="A136" s="98"/>
      <c r="B136" s="100"/>
      <c r="C136" s="100"/>
      <c r="D136" s="100"/>
      <c r="E136" s="92"/>
      <c r="F136" s="84"/>
      <c r="G136" s="110"/>
      <c r="H136" s="137">
        <f t="shared" si="12"/>
        <v>0</v>
      </c>
      <c r="I136" s="111"/>
      <c r="J136" s="112"/>
      <c r="K136" s="112"/>
      <c r="L136" s="113"/>
      <c r="M136" s="89"/>
      <c r="N136" s="24">
        <f>IF(N135&lt;&gt;"",IF(N135=1,1,IF(N135=2,2,IF(N135=3,3,(IF(N135=4,4,99))))),0)</f>
        <v>0</v>
      </c>
      <c r="O136" s="17"/>
      <c r="P136" s="24">
        <f>IF(P135&lt;&gt;"",IF(P135=1,1,IF(P135=2,2,IF(P135=3,3,(IF(P135=4,4,99))))),0)</f>
        <v>0</v>
      </c>
      <c r="Q136" s="17"/>
      <c r="R136" s="24">
        <f>IF(R135&lt;&gt;"",IF(R135=1,1,IF(R135=2,2,IF(R135=3,3,(IF(R135=4,4,99))))),0)</f>
        <v>0</v>
      </c>
      <c r="S136" s="17"/>
      <c r="T136" s="23"/>
      <c r="U136" s="17"/>
      <c r="V136" s="23"/>
      <c r="W136" s="17"/>
      <c r="X136" s="23"/>
      <c r="Y136" s="17"/>
      <c r="Z136" s="23"/>
      <c r="AA136" s="17"/>
      <c r="AB136" s="23"/>
      <c r="AC136" s="17"/>
      <c r="AD136" s="23"/>
      <c r="AE136" s="17"/>
      <c r="AF136" s="23"/>
      <c r="AG136" s="17"/>
      <c r="AH136" s="23"/>
      <c r="AI136" s="14">
        <f t="shared" si="13"/>
        <v>0</v>
      </c>
      <c r="AJ136" s="15"/>
      <c r="AK136" s="89"/>
      <c r="AL136" s="149"/>
    </row>
    <row r="137" spans="1:38" ht="12" customHeight="1" thickBot="1">
      <c r="A137" s="114"/>
      <c r="B137" s="115"/>
      <c r="C137" s="115"/>
      <c r="D137" s="115"/>
      <c r="E137" s="116" t="s">
        <v>64</v>
      </c>
      <c r="F137" s="84"/>
      <c r="G137" s="93">
        <f>IF(SUM(N138,P138,R138,T138,V138,X138,Z138,AB138,AD138,AF138,AH138)&gt;0,IF(SUM(N138,P138,R138,T138,V138,X138,Z138,AB138,AD138,AF138,AH138)&lt;99,AVERAGE(N137,P137,R137,T137,V137,X137,Z137,AB137,AD137,AF137,AH137),"ERR"),"")</f>
      </c>
      <c r="H137" s="137">
        <f t="shared" si="12"/>
        <v>0</v>
      </c>
      <c r="I137" s="94">
        <f>IF(G137&lt;1.5,1,"")</f>
      </c>
      <c r="J137" s="95">
        <f>IF(G137&lt;2.5,IF(G137&gt;=1.5,1,""),"")</f>
      </c>
      <c r="K137" s="95">
        <f>IF(G137&lt;3.5,IF(G137&gt;=2.5,1,""),"")</f>
      </c>
      <c r="L137" s="97">
        <f>IF(G137&lt;&gt;"",IF(G137&lt;&gt;"ERR",IF(G137&gt;=3.5,1,""),""),"")</f>
      </c>
      <c r="M137" s="89" t="s">
        <v>65</v>
      </c>
      <c r="N137" s="19"/>
      <c r="O137" s="17"/>
      <c r="P137" s="19"/>
      <c r="Q137" s="17"/>
      <c r="R137" s="19"/>
      <c r="S137" s="17"/>
      <c r="T137" s="19"/>
      <c r="U137" s="17"/>
      <c r="V137" s="19"/>
      <c r="W137" s="17"/>
      <c r="X137" s="19"/>
      <c r="Y137" s="17"/>
      <c r="Z137" s="19"/>
      <c r="AA137" s="17"/>
      <c r="AB137" s="19"/>
      <c r="AC137" s="17"/>
      <c r="AD137" s="19"/>
      <c r="AE137" s="17"/>
      <c r="AF137" s="19"/>
      <c r="AG137" s="17"/>
      <c r="AH137" s="19"/>
      <c r="AI137" s="14">
        <f t="shared" si="13"/>
        <v>0</v>
      </c>
      <c r="AJ137" s="15"/>
      <c r="AK137" s="89" t="s">
        <v>65</v>
      </c>
      <c r="AL137" s="149"/>
    </row>
    <row r="138" spans="1:38" ht="12" customHeight="1" hidden="1">
      <c r="A138" s="114"/>
      <c r="B138" s="115"/>
      <c r="C138" s="115"/>
      <c r="D138" s="115"/>
      <c r="E138" s="116"/>
      <c r="F138" s="84"/>
      <c r="G138" s="93"/>
      <c r="H138" s="137">
        <f t="shared" si="12"/>
        <v>0</v>
      </c>
      <c r="I138" s="94"/>
      <c r="J138" s="95"/>
      <c r="K138" s="95"/>
      <c r="L138" s="96"/>
      <c r="M138" s="89"/>
      <c r="N138" s="16">
        <f>IF(N137&lt;&gt;"",IF(N137=1,1,IF(N137=2,2,IF(N137=3,3,(IF(N137=4,4,99))))),0)</f>
        <v>0</v>
      </c>
      <c r="O138" s="17"/>
      <c r="P138" s="16">
        <f>IF(P137&lt;&gt;"",IF(P137=1,1,IF(P137=2,2,IF(P137=3,3,(IF(P137=4,4,99))))),0)</f>
        <v>0</v>
      </c>
      <c r="Q138" s="17"/>
      <c r="R138" s="16">
        <f>IF(R137&lt;&gt;"",IF(R137=1,1,IF(R137=2,2,IF(R137=3,3,(IF(R137=4,4,99))))),0)</f>
        <v>0</v>
      </c>
      <c r="S138" s="17"/>
      <c r="T138" s="16">
        <f>IF(T137&lt;&gt;"",IF(T137=1,1,IF(T137=2,2,IF(T137=3,3,(IF(T137=4,4,99))))),0)</f>
        <v>0</v>
      </c>
      <c r="U138" s="17"/>
      <c r="V138" s="16">
        <f>IF(V137&lt;&gt;"",IF(V137=1,1,IF(V137=2,2,IF(V137=3,3,(IF(V137=4,4,99))))),0)</f>
        <v>0</v>
      </c>
      <c r="W138" s="17"/>
      <c r="X138" s="16">
        <f>IF(X137&lt;&gt;"",IF(X137=1,1,IF(X137=2,2,IF(X137=3,3,(IF(X137=4,4,99))))),0)</f>
        <v>0</v>
      </c>
      <c r="Y138" s="17"/>
      <c r="Z138" s="16">
        <f>IF(Z137&lt;&gt;"",IF(Z137=1,1,IF(Z137=2,2,IF(Z137=3,3,(IF(Z137=4,4,99))))),0)</f>
        <v>0</v>
      </c>
      <c r="AA138" s="17"/>
      <c r="AB138" s="16">
        <f>IF(AB137&lt;&gt;"",IF(AB137=1,1,IF(AB137=2,2,IF(AB137=3,3,(IF(AB137=4,4,99))))),0)</f>
        <v>0</v>
      </c>
      <c r="AC138" s="17"/>
      <c r="AD138" s="16">
        <f>IF(AD137&lt;&gt;"",IF(AD137=1,1,IF(AD137=2,2,IF(AD137=3,3,(IF(AD137=4,4,99))))),0)</f>
        <v>0</v>
      </c>
      <c r="AE138" s="17"/>
      <c r="AF138" s="16">
        <f>IF(AF137&lt;&gt;"",IF(AF137=1,1,IF(AF137=2,2,IF(AF137=3,3,(IF(AF137=4,4,99))))),0)</f>
        <v>0</v>
      </c>
      <c r="AG138" s="17"/>
      <c r="AH138" s="16">
        <f>IF(AH137&lt;&gt;"",IF(AH137=1,1,IF(AH137=2,2,IF(AH137=3,3,(IF(AH137=4,4,99))))),0)</f>
        <v>0</v>
      </c>
      <c r="AI138" s="14">
        <f t="shared" si="13"/>
        <v>0</v>
      </c>
      <c r="AJ138" s="15"/>
      <c r="AK138" s="89"/>
      <c r="AL138" s="149"/>
    </row>
    <row r="139" spans="1:38" ht="12" customHeight="1" thickBot="1">
      <c r="A139" s="114"/>
      <c r="B139" s="115"/>
      <c r="C139" s="115"/>
      <c r="D139" s="115"/>
      <c r="E139" s="116" t="s">
        <v>66</v>
      </c>
      <c r="F139" s="84"/>
      <c r="G139" s="93">
        <f>IF(SUM(N140,P140,R140,T140,V140,X140,Z140,AB140,AD140,AF140,AH140)&gt;0,IF(SUM(N140,P140,R140,T140,V140,X140,Z140,AB140,AD140,AF140,AH140)&lt;99,AVERAGE(N139,P139,R139,T139,V139,X139,Z139,AB139,AD139,AF139,AH139),"ERR"),"")</f>
      </c>
      <c r="H139" s="137">
        <f t="shared" si="12"/>
        <v>0</v>
      </c>
      <c r="I139" s="94">
        <f>IF(G139&lt;1.5,1,"")</f>
      </c>
      <c r="J139" s="95">
        <f>IF(G139&lt;2.5,IF(G139&gt;=1.5,1,""),"")</f>
      </c>
      <c r="K139" s="95">
        <f>IF(G139&lt;3.5,IF(G139&gt;=2.5,1,""),"")</f>
      </c>
      <c r="L139" s="97">
        <f>IF(G139&lt;&gt;"",IF(G139&lt;&gt;"ERR",IF(G139&gt;=3.5,1,""),""),"")</f>
      </c>
      <c r="M139" s="89" t="s">
        <v>67</v>
      </c>
      <c r="N139" s="19"/>
      <c r="O139" s="17"/>
      <c r="P139" s="19"/>
      <c r="Q139" s="17"/>
      <c r="R139" s="19"/>
      <c r="S139" s="17"/>
      <c r="T139" s="19"/>
      <c r="U139" s="17"/>
      <c r="V139" s="19"/>
      <c r="W139" s="17"/>
      <c r="X139" s="19"/>
      <c r="Y139" s="17"/>
      <c r="Z139" s="19"/>
      <c r="AA139" s="17"/>
      <c r="AB139" s="19"/>
      <c r="AC139" s="17"/>
      <c r="AD139" s="19"/>
      <c r="AE139" s="17"/>
      <c r="AF139" s="19"/>
      <c r="AG139" s="17"/>
      <c r="AH139" s="19"/>
      <c r="AI139" s="14">
        <f t="shared" si="13"/>
        <v>0</v>
      </c>
      <c r="AJ139" s="15"/>
      <c r="AK139" s="89" t="s">
        <v>67</v>
      </c>
      <c r="AL139" s="149"/>
    </row>
    <row r="140" spans="1:38" ht="12" customHeight="1" hidden="1">
      <c r="A140" s="114"/>
      <c r="B140" s="115"/>
      <c r="C140" s="115"/>
      <c r="D140" s="115"/>
      <c r="E140" s="116"/>
      <c r="F140" s="84"/>
      <c r="G140" s="93"/>
      <c r="H140" s="137">
        <f t="shared" si="12"/>
        <v>0</v>
      </c>
      <c r="I140" s="94"/>
      <c r="J140" s="95"/>
      <c r="K140" s="95"/>
      <c r="L140" s="96"/>
      <c r="M140" s="89"/>
      <c r="N140" s="16">
        <f>IF(N139&lt;&gt;"",IF(N139=1,1,IF(N139=2,2,IF(N139=3,3,(IF(N139=4,4,99))))),0)</f>
        <v>0</v>
      </c>
      <c r="O140" s="17"/>
      <c r="P140" s="16">
        <f>IF(P139&lt;&gt;"",IF(P139=1,1,IF(P139=2,2,IF(P139=3,3,(IF(P139=4,4,99))))),0)</f>
        <v>0</v>
      </c>
      <c r="Q140" s="17"/>
      <c r="R140" s="16">
        <f>IF(R139&lt;&gt;"",IF(R139=1,1,IF(R139=2,2,IF(R139=3,3,(IF(R139=4,4,99))))),0)</f>
        <v>0</v>
      </c>
      <c r="S140" s="17"/>
      <c r="T140" s="16">
        <f>IF(T139&lt;&gt;"",IF(T139=1,1,IF(T139=2,2,IF(T139=3,3,(IF(T139=4,4,99))))),0)</f>
        <v>0</v>
      </c>
      <c r="U140" s="17"/>
      <c r="V140" s="16">
        <f>IF(V139&lt;&gt;"",IF(V139=1,1,IF(V139=2,2,IF(V139=3,3,(IF(V139=4,4,99))))),0)</f>
        <v>0</v>
      </c>
      <c r="W140" s="17"/>
      <c r="X140" s="16">
        <f>IF(X139&lt;&gt;"",IF(X139=1,1,IF(X139=2,2,IF(X139=3,3,(IF(X139=4,4,99))))),0)</f>
        <v>0</v>
      </c>
      <c r="Y140" s="17"/>
      <c r="Z140" s="16">
        <f>IF(Z139&lt;&gt;"",IF(Z139=1,1,IF(Z139=2,2,IF(Z139=3,3,(IF(Z139=4,4,99))))),0)</f>
        <v>0</v>
      </c>
      <c r="AA140" s="17"/>
      <c r="AB140" s="16">
        <f>IF(AB139&lt;&gt;"",IF(AB139=1,1,IF(AB139=2,2,IF(AB139=3,3,(IF(AB139=4,4,99))))),0)</f>
        <v>0</v>
      </c>
      <c r="AC140" s="17"/>
      <c r="AD140" s="16">
        <f>IF(AD139&lt;&gt;"",IF(AD139=1,1,IF(AD139=2,2,IF(AD139=3,3,(IF(AD139=4,4,99))))),0)</f>
        <v>0</v>
      </c>
      <c r="AE140" s="17"/>
      <c r="AF140" s="16">
        <f>IF(AF139&lt;&gt;"",IF(AF139=1,1,IF(AF139=2,2,IF(AF139=3,3,(IF(AF139=4,4,99))))),0)</f>
        <v>0</v>
      </c>
      <c r="AG140" s="17"/>
      <c r="AH140" s="16">
        <f>IF(AH139&lt;&gt;"",IF(AH139=1,1,IF(AH139=2,2,IF(AH139=3,3,(IF(AH139=4,4,99))))),0)</f>
        <v>0</v>
      </c>
      <c r="AI140" s="14">
        <f t="shared" si="13"/>
        <v>0</v>
      </c>
      <c r="AJ140" s="15"/>
      <c r="AK140" s="89"/>
      <c r="AL140" s="149"/>
    </row>
    <row r="141" spans="1:38" ht="12" customHeight="1">
      <c r="A141" s="114"/>
      <c r="B141" s="115"/>
      <c r="C141" s="115"/>
      <c r="D141" s="115"/>
      <c r="E141" s="116" t="s">
        <v>68</v>
      </c>
      <c r="F141" s="84"/>
      <c r="G141" s="93">
        <f>IF(SUM(N142,P142,R142,T142,V142,X142,Z142,AB142,AD142,AF142,AH142)&gt;0,IF(SUM(N142,P142,R142,T142,V142,X142,Z142,AB142,AD142,AF142,AH142)&lt;99,AVERAGE(N141,P141,R141,T141,V141,X141,Z141,AB141,AD141,AF141,AH141),"ERR"),"")</f>
      </c>
      <c r="H141" s="137">
        <f t="shared" si="12"/>
        <v>0</v>
      </c>
      <c r="I141" s="94">
        <f>IF(G141&lt;1.5,1,"")</f>
      </c>
      <c r="J141" s="95">
        <f>IF(G141&lt;2.5,IF(G141&gt;=1.5,1,""),"")</f>
      </c>
      <c r="K141" s="95">
        <f>IF(G141&lt;3.5,IF(G141&gt;=2.5,1,""),"")</f>
      </c>
      <c r="L141" s="97">
        <f>IF(G141&lt;&gt;"",IF(G141&lt;&gt;"ERR",IF(G141&gt;=3.5,1,""),""),"")</f>
      </c>
      <c r="M141" s="89" t="s">
        <v>69</v>
      </c>
      <c r="N141" s="19"/>
      <c r="O141" s="17"/>
      <c r="P141" s="19"/>
      <c r="Q141" s="17"/>
      <c r="R141" s="19"/>
      <c r="S141" s="17"/>
      <c r="T141" s="18"/>
      <c r="U141" s="17"/>
      <c r="V141" s="19"/>
      <c r="W141" s="17"/>
      <c r="X141" s="18"/>
      <c r="Y141" s="17"/>
      <c r="Z141" s="18"/>
      <c r="AA141" s="17"/>
      <c r="AB141" s="19"/>
      <c r="AC141" s="17"/>
      <c r="AD141" s="19"/>
      <c r="AE141" s="17"/>
      <c r="AF141" s="19"/>
      <c r="AG141" s="17"/>
      <c r="AH141" s="19"/>
      <c r="AI141" s="14">
        <f t="shared" si="13"/>
        <v>0</v>
      </c>
      <c r="AJ141" s="15"/>
      <c r="AK141" s="89" t="s">
        <v>69</v>
      </c>
      <c r="AL141" s="149"/>
    </row>
    <row r="142" spans="1:38" ht="12" customHeight="1" hidden="1">
      <c r="A142" s="117"/>
      <c r="B142" s="118"/>
      <c r="C142" s="118"/>
      <c r="D142" s="118"/>
      <c r="E142" s="119"/>
      <c r="F142" s="84"/>
      <c r="G142" s="93"/>
      <c r="H142" s="137">
        <f t="shared" si="12"/>
        <v>0</v>
      </c>
      <c r="I142" s="94"/>
      <c r="J142" s="95"/>
      <c r="K142" s="95"/>
      <c r="L142" s="96"/>
      <c r="M142" s="89"/>
      <c r="N142" s="16">
        <f>IF(N141&lt;&gt;"",IF(N141=1,1,IF(N141=2,2,IF(N141=3,3,(IF(N141=4,4,99))))),0)</f>
        <v>0</v>
      </c>
      <c r="O142" s="17"/>
      <c r="P142" s="16">
        <f>IF(P141&lt;&gt;"",IF(P141=1,1,IF(P141=2,2,IF(P141=3,3,(IF(P141=4,4,99))))),0)</f>
        <v>0</v>
      </c>
      <c r="Q142" s="17"/>
      <c r="R142" s="16">
        <f>IF(R141&lt;&gt;"",IF(R141=1,1,IF(R141=2,2,IF(R141=3,3,(IF(R141=4,4,99))))),0)</f>
        <v>0</v>
      </c>
      <c r="S142" s="17"/>
      <c r="T142" s="18"/>
      <c r="U142" s="17"/>
      <c r="V142" s="16">
        <f>IF(V141&lt;&gt;"",IF(V141=1,1,IF(V141=2,2,IF(V141=3,3,(IF(V141=4,4,99))))),0)</f>
        <v>0</v>
      </c>
      <c r="W142" s="17"/>
      <c r="X142" s="18"/>
      <c r="Y142" s="17"/>
      <c r="Z142" s="18"/>
      <c r="AA142" s="17"/>
      <c r="AB142" s="16">
        <f>IF(AB141&lt;&gt;"",IF(AB141=1,1,IF(AB141=2,2,IF(AB141=3,3,(IF(AB141=4,4,99))))),0)</f>
        <v>0</v>
      </c>
      <c r="AC142" s="17"/>
      <c r="AD142" s="16">
        <f>IF(AD141&lt;&gt;"",IF(AD141=1,1,IF(AD141=2,2,IF(AD141=3,3,(IF(AD141=4,4,99))))),0)</f>
        <v>0</v>
      </c>
      <c r="AE142" s="17"/>
      <c r="AF142" s="16">
        <f>IF(AF141&lt;&gt;"",IF(AF141=1,1,IF(AF141=2,2,IF(AF141=3,3,(IF(AF141=4,4,99))))),0)</f>
        <v>0</v>
      </c>
      <c r="AG142" s="17"/>
      <c r="AH142" s="16">
        <f>IF(AH141&lt;&gt;"",IF(AH141=1,1,IF(AH141=2,2,IF(AH141=3,3,(IF(AH141=4,4,99))))),0)</f>
        <v>0</v>
      </c>
      <c r="AI142" s="14">
        <f t="shared" si="13"/>
        <v>0</v>
      </c>
      <c r="AJ142" s="15"/>
      <c r="AK142" s="89"/>
      <c r="AL142" s="25"/>
    </row>
    <row r="143" spans="1:38" ht="12" customHeight="1" thickBot="1">
      <c r="A143" s="120"/>
      <c r="B143" s="121"/>
      <c r="C143" s="121"/>
      <c r="D143" s="121"/>
      <c r="E143" s="122" t="s">
        <v>70</v>
      </c>
      <c r="F143" s="84"/>
      <c r="G143" s="105">
        <f>IF(SUM(N144,P144,R144,T144,V144,X144,Z144,AB144,AD144,AF144,AH144)&gt;0,IF(SUM(N144,P144,R144,T144,V144,X144,Z144,AB144,AD144,AF144,AH144)&lt;99,AVERAGE(N143,P143,R143,T143,V143,X143,Z143,AB143,AD143,AF143,AH143),"ERR"),"")</f>
      </c>
      <c r="H143" s="137">
        <f t="shared" si="12"/>
        <v>0</v>
      </c>
      <c r="I143" s="106">
        <f>IF(G143&lt;1.5,1,"")</f>
      </c>
      <c r="J143" s="107">
        <f>IF(G143&lt;2.5,IF(G143&gt;=1.5,1,""),"")</f>
      </c>
      <c r="K143" s="107">
        <f>IF(G143&lt;3.5,IF(G143&gt;=2.5,1,""),"")</f>
      </c>
      <c r="L143" s="108">
        <f>IF(G143&lt;&gt;"",IF(G143&lt;&gt;"ERR",IF(G143&gt;=3.5,1,""),""),"")</f>
      </c>
      <c r="M143" s="89" t="s">
        <v>71</v>
      </c>
      <c r="N143" s="21"/>
      <c r="O143" s="22"/>
      <c r="P143" s="21"/>
      <c r="Q143" s="22"/>
      <c r="R143" s="21"/>
      <c r="S143" s="22"/>
      <c r="T143" s="21"/>
      <c r="U143" s="22"/>
      <c r="V143" s="21"/>
      <c r="W143" s="22"/>
      <c r="X143" s="21"/>
      <c r="Y143" s="22"/>
      <c r="Z143" s="21"/>
      <c r="AA143" s="22"/>
      <c r="AB143" s="21"/>
      <c r="AC143" s="22"/>
      <c r="AD143" s="21"/>
      <c r="AE143" s="22"/>
      <c r="AF143" s="21"/>
      <c r="AG143" s="22"/>
      <c r="AH143" s="21"/>
      <c r="AI143" s="14">
        <f t="shared" si="13"/>
        <v>0</v>
      </c>
      <c r="AJ143" s="15"/>
      <c r="AK143" s="89" t="s">
        <v>71</v>
      </c>
      <c r="AL143" s="26">
        <f>IF(AL129=0,0,IF(AL129=10,10,IF(AL129=20,20,"ERR")))</f>
        <v>0</v>
      </c>
    </row>
    <row r="144" spans="1:38" ht="12" customHeight="1" hidden="1">
      <c r="A144" s="101"/>
      <c r="B144" s="123"/>
      <c r="C144" s="123"/>
      <c r="D144" s="123"/>
      <c r="E144" s="124"/>
      <c r="F144" s="84"/>
      <c r="G144" s="125"/>
      <c r="H144" s="137">
        <f t="shared" si="12"/>
        <v>0</v>
      </c>
      <c r="M144" s="75"/>
      <c r="N144" s="27">
        <f>IF(N143&lt;&gt;"",IF(N143=1,1,IF(N143=2,2,IF(N143=3,3,(IF(N143=4,4,99))))),0)</f>
        <v>0</v>
      </c>
      <c r="O144" s="28"/>
      <c r="P144" s="29">
        <f>IF(P143&lt;&gt;"",IF(P143=1,1,IF(P143=2,2,IF(P143=3,3,(IF(P143=4,4,99))))),0)</f>
        <v>0</v>
      </c>
      <c r="Q144" s="28"/>
      <c r="R144" s="30">
        <f>IF(R143&lt;&gt;"",IF(R143=1,1,IF(R143=2,2,IF(R143=3,3,(IF(R143=4,4,99))))),0)</f>
        <v>0</v>
      </c>
      <c r="S144" s="28"/>
      <c r="T144" s="30">
        <f>IF(T143&lt;&gt;"",IF(T143=1,1,IF(T143=2,2,IF(T143=3,3,(IF(T143=4,4,99))))),0)</f>
        <v>0</v>
      </c>
      <c r="U144" s="28"/>
      <c r="V144" s="30">
        <f>IF(V143&lt;&gt;"",IF(V143=1,1,IF(V143=2,2,IF(V143=3,3,(IF(V143=4,4,99))))),0)</f>
        <v>0</v>
      </c>
      <c r="W144" s="28"/>
      <c r="X144" s="30">
        <f>IF(X143&lt;&gt;"",IF(X143=1,1,IF(X143=2,2,IF(X143=3,3,(IF(X143=4,4,99))))),0)</f>
        <v>0</v>
      </c>
      <c r="Y144" s="28"/>
      <c r="Z144" s="30">
        <f>IF(Z143&lt;&gt;"",IF(Z143=1,1,IF(Z143=2,2,IF(Z143=3,3,(IF(Z143=4,4,99))))),0)</f>
        <v>0</v>
      </c>
      <c r="AA144" s="28"/>
      <c r="AB144" s="30">
        <f>IF(AB143&lt;&gt;"",IF(AB143=1,1,IF(AB143=2,2,IF(AB143=3,3,(IF(AB143=4,4,99))))),0)</f>
        <v>0</v>
      </c>
      <c r="AC144" s="28"/>
      <c r="AD144" s="30">
        <f>IF(AD143&lt;&gt;"",IF(AD143=1,1,IF(AD143=2,2,IF(AD143=3,3,(IF(AD143=4,4,99))))),0)</f>
        <v>0</v>
      </c>
      <c r="AE144" s="28"/>
      <c r="AF144" s="30">
        <f>IF(AF143&lt;&gt;"",IF(AF143=1,1,IF(AF143=2,2,IF(AF143=3,3,(IF(AF143=4,4,99))))),0)</f>
        <v>0</v>
      </c>
      <c r="AG144" s="28"/>
      <c r="AH144" s="30">
        <f>IF(AH143&lt;&gt;"",IF(AH143=1,1,IF(AH143=2,2,IF(AH143=3,3,(IF(AH143=4,4,99))))),0)</f>
        <v>0</v>
      </c>
      <c r="AI144" s="14">
        <f t="shared" si="13"/>
        <v>0</v>
      </c>
      <c r="AL144" s="20"/>
    </row>
    <row r="145" spans="1:52" s="3" customFormat="1" ht="15.75" hidden="1" thickBot="1">
      <c r="A145" s="126"/>
      <c r="B145" s="127"/>
      <c r="C145" s="127"/>
      <c r="D145" s="127"/>
      <c r="E145" s="128"/>
      <c r="F145" s="129"/>
      <c r="G145" s="130"/>
      <c r="H145" s="137">
        <f>SUM(H129:H144)</f>
        <v>0</v>
      </c>
      <c r="I145" s="131">
        <f>SUM(I129:I143)*10</f>
        <v>0</v>
      </c>
      <c r="J145" s="132">
        <f>SUM(J129:J143)*25</f>
        <v>0</v>
      </c>
      <c r="K145" s="132">
        <f>SUM(K129:K143)*40</f>
        <v>0</v>
      </c>
      <c r="L145" s="133">
        <f>SUM(L129:L143)*50</f>
        <v>0</v>
      </c>
      <c r="M145" s="75"/>
      <c r="N145" s="31"/>
      <c r="O145" s="31"/>
      <c r="AK145" s="127"/>
      <c r="AM145" s="127"/>
      <c r="AN145" s="127"/>
      <c r="AO145" s="127"/>
      <c r="AP145" s="127"/>
      <c r="AQ145" s="127"/>
      <c r="AR145" s="127"/>
      <c r="AS145" s="127"/>
      <c r="AT145" s="127"/>
      <c r="AU145" s="127"/>
      <c r="AV145" s="127"/>
      <c r="AW145" s="127"/>
      <c r="AX145" s="127"/>
      <c r="AY145" s="127"/>
      <c r="AZ145" s="127"/>
    </row>
    <row r="146" spans="1:52" s="134" customFormat="1" ht="15">
      <c r="A146" s="66"/>
      <c r="B146" s="67"/>
      <c r="C146" s="67"/>
      <c r="D146" s="67"/>
      <c r="E146" s="68"/>
      <c r="F146" s="69"/>
      <c r="G146" s="70"/>
      <c r="H146" s="136"/>
      <c r="I146" s="71"/>
      <c r="J146" s="71"/>
      <c r="K146" s="71"/>
      <c r="L146" s="71"/>
      <c r="M146" s="71"/>
      <c r="N146" s="66"/>
      <c r="O146" s="66"/>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row>
    <row r="147" spans="1:38" ht="12" customHeight="1" hidden="1">
      <c r="A147" s="117"/>
      <c r="B147" s="118"/>
      <c r="C147" s="118"/>
      <c r="D147" s="118"/>
      <c r="E147" s="119"/>
      <c r="F147" s="84"/>
      <c r="G147" s="93"/>
      <c r="H147" s="137">
        <f>IF(G147="ERR",1,0)</f>
        <v>0</v>
      </c>
      <c r="I147" s="94"/>
      <c r="J147" s="95"/>
      <c r="K147" s="95"/>
      <c r="L147" s="96"/>
      <c r="M147" s="89"/>
      <c r="N147" s="16" t="e">
        <f>IF(#REF!&lt;&gt;"",IF(#REF!=1,1,IF(#REF!=2,2,IF(#REF!=3,3,(IF(#REF!=4,4,99))))),0)</f>
        <v>#REF!</v>
      </c>
      <c r="O147" s="17"/>
      <c r="P147" s="16" t="e">
        <f>IF(#REF!&lt;&gt;"",IF(#REF!=1,1,IF(#REF!=2,2,IF(#REF!=3,3,(IF(#REF!=4,4,99))))),0)</f>
        <v>#REF!</v>
      </c>
      <c r="Q147" s="17"/>
      <c r="R147" s="16" t="e">
        <f>IF(#REF!&lt;&gt;"",IF(#REF!=1,1,IF(#REF!=2,2,IF(#REF!=3,3,(IF(#REF!=4,4,99))))),0)</f>
        <v>#REF!</v>
      </c>
      <c r="S147" s="17"/>
      <c r="T147" s="18"/>
      <c r="U147" s="17"/>
      <c r="V147" s="16" t="e">
        <f>IF(#REF!&lt;&gt;"",IF(#REF!=1,1,IF(#REF!=2,2,IF(#REF!=3,3,(IF(#REF!=4,4,99))))),0)</f>
        <v>#REF!</v>
      </c>
      <c r="W147" s="17"/>
      <c r="X147" s="18"/>
      <c r="Y147" s="17"/>
      <c r="Z147" s="18"/>
      <c r="AA147" s="17"/>
      <c r="AB147" s="16" t="e">
        <f>IF(#REF!&lt;&gt;"",IF(#REF!=1,1,IF(#REF!=2,2,IF(#REF!=3,3,(IF(#REF!=4,4,99))))),0)</f>
        <v>#REF!</v>
      </c>
      <c r="AC147" s="17"/>
      <c r="AD147" s="16" t="e">
        <f>IF(#REF!&lt;&gt;"",IF(#REF!=1,1,IF(#REF!=2,2,IF(#REF!=3,3,(IF(#REF!=4,4,99))))),0)</f>
        <v>#REF!</v>
      </c>
      <c r="AE147" s="17"/>
      <c r="AF147" s="16" t="e">
        <f>IF(#REF!&lt;&gt;"",IF(#REF!=1,1,IF(#REF!=2,2,IF(#REF!=3,3,(IF(#REF!=4,4,99))))),0)</f>
        <v>#REF!</v>
      </c>
      <c r="AG147" s="17"/>
      <c r="AH147" s="16" t="e">
        <f>IF(#REF!&lt;&gt;"",IF(#REF!=1,1,IF(#REF!=2,2,IF(#REF!=3,3,(IF(#REF!=4,4,99))))),0)</f>
        <v>#REF!</v>
      </c>
      <c r="AI147" s="14" t="e">
        <f>SUM(AH147+AF147+AD147+AB147+Z147+X147+V147+T147+R147+P147+N147)</f>
        <v>#REF!</v>
      </c>
      <c r="AJ147" s="15"/>
      <c r="AK147" s="89"/>
      <c r="AL147" s="25"/>
    </row>
    <row r="148" spans="1:38" ht="27" thickBot="1">
      <c r="A148" s="81">
        <f>ListeClasse!A9</f>
        <v>8</v>
      </c>
      <c r="B148" s="82" t="str">
        <f>ListeClasse!B9</f>
        <v>NOM8</v>
      </c>
      <c r="C148" s="82" t="str">
        <f>ListeClasse!C9</f>
        <v>Prenom8</v>
      </c>
      <c r="D148" s="83" t="s">
        <v>58</v>
      </c>
      <c r="E148" s="83">
        <f>IF(H165=0,IF(AL163&lt;&gt;"ERR",SUM(I165:L165)+AL163,"ERR E.C."),"ERR comp")</f>
        <v>0</v>
      </c>
      <c r="F148" s="56" t="s">
        <v>72</v>
      </c>
      <c r="G148" s="78"/>
      <c r="H148" s="137"/>
      <c r="I148" s="79"/>
      <c r="J148" s="79"/>
      <c r="K148" s="79"/>
      <c r="L148" s="79"/>
      <c r="M148" s="59"/>
      <c r="N148" s="60"/>
      <c r="O148" s="61"/>
      <c r="P148" s="60"/>
      <c r="Q148" s="61"/>
      <c r="R148" s="60"/>
      <c r="S148" s="61"/>
      <c r="T148" s="60"/>
      <c r="U148" s="61"/>
      <c r="V148" s="60"/>
      <c r="W148" s="61"/>
      <c r="X148" s="60"/>
      <c r="Y148" s="61"/>
      <c r="Z148" s="60"/>
      <c r="AA148" s="61"/>
      <c r="AB148" s="60"/>
      <c r="AC148" s="61"/>
      <c r="AD148" s="60"/>
      <c r="AE148" s="61"/>
      <c r="AF148" s="60"/>
      <c r="AG148" s="61"/>
      <c r="AH148" s="60"/>
      <c r="AI148" s="62"/>
      <c r="AJ148" s="63"/>
      <c r="AL148" s="60"/>
    </row>
    <row r="149" spans="1:38" ht="12" customHeight="1" thickBot="1">
      <c r="A149" s="151" t="s">
        <v>59</v>
      </c>
      <c r="B149" s="151"/>
      <c r="C149" s="151"/>
      <c r="D149" s="151"/>
      <c r="E149" s="151"/>
      <c r="F149" s="84"/>
      <c r="G149" s="85">
        <f>IF(AI150&gt;0,IF(AI150&lt;99,AVERAGE(N149,P149,R149,T149,V149,X149,Z149,AB149,AD149,AF149,AH149),"ERR"),"")</f>
      </c>
      <c r="H149" s="137">
        <f aca="true" t="shared" si="14" ref="H149:H164">IF(G149="ERR",1,0)</f>
        <v>0</v>
      </c>
      <c r="I149" s="86">
        <f>IF(G149&lt;1.5,1,"")</f>
      </c>
      <c r="J149" s="87">
        <f>IF(G149&lt;2.5,IF(G149&gt;=1.5,1,""),"")</f>
      </c>
      <c r="K149" s="87">
        <f>IF(G149&lt;3.5,IF(G149&gt;=2.5,1,""),"")</f>
      </c>
      <c r="L149" s="88">
        <f>IF(G149&lt;&gt;"",IF(G149&lt;&gt;"ERR",IF(G149&gt;=3.5,1,""),""),"")</f>
      </c>
      <c r="M149" s="89" t="s">
        <v>60</v>
      </c>
      <c r="N149" s="12"/>
      <c r="O149" s="13"/>
      <c r="P149" s="12"/>
      <c r="Q149" s="13"/>
      <c r="R149" s="12"/>
      <c r="S149" s="13"/>
      <c r="T149" s="12"/>
      <c r="U149" s="13"/>
      <c r="V149" s="12"/>
      <c r="W149" s="13"/>
      <c r="X149" s="12"/>
      <c r="Y149" s="13"/>
      <c r="Z149" s="12"/>
      <c r="AA149" s="13"/>
      <c r="AB149" s="12"/>
      <c r="AC149" s="13"/>
      <c r="AD149" s="12"/>
      <c r="AE149" s="13"/>
      <c r="AF149" s="12"/>
      <c r="AG149" s="13"/>
      <c r="AH149" s="12"/>
      <c r="AI149" s="14">
        <f aca="true" t="shared" si="15" ref="AI149:AI164">SUM(AH149+AF149+AD149+AB149+Z149+X149+V149+T149+R149+P149+N149)</f>
        <v>0</v>
      </c>
      <c r="AJ149" s="15"/>
      <c r="AK149" s="89" t="s">
        <v>60</v>
      </c>
      <c r="AL149" s="149"/>
    </row>
    <row r="150" spans="1:38" ht="12" customHeight="1" hidden="1">
      <c r="A150" s="90"/>
      <c r="B150" s="91"/>
      <c r="C150" s="91"/>
      <c r="D150" s="91"/>
      <c r="E150" s="92"/>
      <c r="F150" s="84"/>
      <c r="G150" s="93"/>
      <c r="H150" s="137">
        <f t="shared" si="14"/>
        <v>0</v>
      </c>
      <c r="I150" s="94"/>
      <c r="J150" s="95"/>
      <c r="K150" s="95"/>
      <c r="L150" s="96"/>
      <c r="M150" s="89"/>
      <c r="N150" s="16">
        <f>IF(N149&lt;&gt;"",IF(N149=1,1,IF(N149=2,2,IF(N149=3,3,(IF(N149=4,4,99))))),0)</f>
        <v>0</v>
      </c>
      <c r="O150" s="17"/>
      <c r="P150" s="16">
        <f>IF(P149&lt;&gt;"",IF(P149=1,1,IF(P149=2,2,IF(P149=3,3,(IF(P149=4,4,99))))),0)</f>
        <v>0</v>
      </c>
      <c r="Q150" s="17"/>
      <c r="R150" s="16">
        <f>IF(R149&lt;&gt;"",IF(R149=1,1,IF(R149=2,2,IF(R149=3,3,(IF(R149=4,4,99))))),0)</f>
        <v>0</v>
      </c>
      <c r="S150" s="17"/>
      <c r="T150" s="16">
        <f>IF(T149&lt;&gt;"",IF(T149=1,1,IF(T149=2,2,IF(T149=3,3,(IF(T149=4,4,99))))),0)</f>
        <v>0</v>
      </c>
      <c r="U150" s="17"/>
      <c r="V150" s="16">
        <f>IF(V149&lt;&gt;"",IF(V149=1,1,IF(V149=2,2,IF(V149=3,3,(IF(V149=4,4,99))))),0)</f>
        <v>0</v>
      </c>
      <c r="W150" s="17"/>
      <c r="X150" s="16">
        <f>IF(X149&lt;&gt;"",IF(X149=1,1,IF(X149=2,2,IF(X149=3,3,(IF(X149=4,4,99))))),0)</f>
        <v>0</v>
      </c>
      <c r="Y150" s="17"/>
      <c r="Z150" s="16">
        <f>IF(Z149&lt;&gt;"",IF(Z149=1,1,IF(Z149=2,2,IF(Z149=3,3,(IF(Z149=4,4,99))))),0)</f>
        <v>0</v>
      </c>
      <c r="AA150" s="17"/>
      <c r="AB150" s="16">
        <f>IF(AB149&lt;&gt;"",IF(AB149=1,1,IF(AB149=2,2,IF(AB149=3,3,(IF(AB149=4,4,99))))),0)</f>
        <v>0</v>
      </c>
      <c r="AC150" s="17"/>
      <c r="AD150" s="16">
        <f>IF(AD149&lt;&gt;"",IF(AD149=1,1,IF(AD149=2,2,IF(AD149=3,3,(IF(AD149=4,4,99))))),0)</f>
        <v>0</v>
      </c>
      <c r="AE150" s="17"/>
      <c r="AF150" s="16">
        <f>IF(AF149&lt;&gt;"",IF(AF149=1,1,IF(AF149=2,2,IF(AF149=3,3,(IF(AF149=4,4,99))))),0)</f>
        <v>0</v>
      </c>
      <c r="AG150" s="17"/>
      <c r="AH150" s="16">
        <f>IF(AH149&lt;&gt;"",IF(AH149=1,1,IF(AH149=2,2,IF(AH149=3,3,(IF(AH149=4,4,99))))),0)</f>
        <v>0</v>
      </c>
      <c r="AI150" s="14">
        <f t="shared" si="15"/>
        <v>0</v>
      </c>
      <c r="AJ150" s="15"/>
      <c r="AK150" s="89"/>
      <c r="AL150" s="149"/>
    </row>
    <row r="151" spans="1:38" ht="12" customHeight="1" thickBot="1">
      <c r="A151" s="150" t="s">
        <v>61</v>
      </c>
      <c r="B151" s="150"/>
      <c r="C151" s="150"/>
      <c r="D151" s="150"/>
      <c r="E151" s="150"/>
      <c r="F151" s="84"/>
      <c r="G151" s="93">
        <f>IF(AI152&gt;0,IF(AI152&lt;99,AVERAGE(N151,P151,R151,T151,V151,X151,Z151,AB151,AD151,AF151,AH151),"ERR"),"")</f>
      </c>
      <c r="H151" s="137">
        <f t="shared" si="14"/>
        <v>0</v>
      </c>
      <c r="I151" s="94">
        <f>IF(G151&lt;1.5,1,"")</f>
      </c>
      <c r="J151" s="95">
        <f>IF(G151&lt;2.5,IF(G151&gt;=1.5,1,""),"")</f>
      </c>
      <c r="K151" s="95">
        <f>IF(G151&lt;3.5,IF(G151&gt;=2.5,1,""),"")</f>
      </c>
      <c r="L151" s="97">
        <f>IF(G151&lt;&gt;"",IF(G151&lt;&gt;"ERR",IF(G151&gt;=3.5,1,""),""),"")</f>
      </c>
      <c r="M151" s="89" t="s">
        <v>60</v>
      </c>
      <c r="N151" s="18"/>
      <c r="O151" s="17"/>
      <c r="P151" s="18"/>
      <c r="Q151" s="17"/>
      <c r="R151" s="18"/>
      <c r="S151" s="17"/>
      <c r="T151" s="18"/>
      <c r="U151" s="17"/>
      <c r="V151" s="18"/>
      <c r="W151" s="17"/>
      <c r="X151" s="19"/>
      <c r="Y151" s="17"/>
      <c r="Z151" s="19"/>
      <c r="AA151" s="17"/>
      <c r="AB151" s="18"/>
      <c r="AC151" s="17"/>
      <c r="AD151" s="18"/>
      <c r="AE151" s="17"/>
      <c r="AF151" s="18"/>
      <c r="AG151" s="17"/>
      <c r="AH151" s="18"/>
      <c r="AI151" s="14">
        <f t="shared" si="15"/>
        <v>0</v>
      </c>
      <c r="AJ151" s="15"/>
      <c r="AK151" s="89" t="s">
        <v>60</v>
      </c>
      <c r="AL151" s="149"/>
    </row>
    <row r="152" spans="1:38" ht="12" customHeight="1" hidden="1">
      <c r="A152" s="90"/>
      <c r="B152" s="91"/>
      <c r="C152" s="91"/>
      <c r="D152" s="91"/>
      <c r="E152" s="92"/>
      <c r="F152" s="84"/>
      <c r="G152" s="93"/>
      <c r="H152" s="137">
        <f t="shared" si="14"/>
        <v>0</v>
      </c>
      <c r="I152" s="94"/>
      <c r="J152" s="95"/>
      <c r="K152" s="95"/>
      <c r="L152" s="96"/>
      <c r="M152" s="89"/>
      <c r="N152" s="18"/>
      <c r="O152" s="17"/>
      <c r="P152" s="18"/>
      <c r="Q152" s="17"/>
      <c r="R152" s="18"/>
      <c r="S152" s="17"/>
      <c r="T152" s="18"/>
      <c r="U152" s="17"/>
      <c r="V152" s="18"/>
      <c r="W152" s="17"/>
      <c r="X152" s="16">
        <f>IF(X151&lt;&gt;"",IF(X151=1,1,IF(X151=2,2,IF(X151=3,3,(IF(X151=4,4,99))))),0)</f>
        <v>0</v>
      </c>
      <c r="Y152" s="17"/>
      <c r="Z152" s="16">
        <f>IF(Z151&lt;&gt;"",IF(Z151=1,1,IF(Z151=2,2,IF(Z151=3,3,(IF(Z151=4,4,99))))),0)</f>
        <v>0</v>
      </c>
      <c r="AA152" s="17"/>
      <c r="AB152" s="18"/>
      <c r="AC152" s="17"/>
      <c r="AD152" s="18"/>
      <c r="AE152" s="17"/>
      <c r="AF152" s="18"/>
      <c r="AG152" s="17"/>
      <c r="AH152" s="18"/>
      <c r="AI152" s="14">
        <f t="shared" si="15"/>
        <v>0</v>
      </c>
      <c r="AJ152" s="15"/>
      <c r="AK152" s="89"/>
      <c r="AL152" s="149"/>
    </row>
    <row r="153" spans="1:38" ht="12" customHeight="1" thickBot="1">
      <c r="A153" s="98"/>
      <c r="B153" s="99"/>
      <c r="C153" s="99"/>
      <c r="D153" s="99"/>
      <c r="E153" s="92" t="s">
        <v>62</v>
      </c>
      <c r="F153" s="84"/>
      <c r="G153" s="93">
        <f>IF(SUM(N154,P154,R154,T154,V154,X154,Z154,AB154,AD154,AF154,AH154)&gt;0,IF(SUM(N154,P154,R154,T154,V154,X154,Z154,AB154,AD154,AF154,AH154)&lt;99,AVERAGE(N153,P153,R153,T153,V153,X153,Z153,AB153,AD153,AF153,AH153),"ERR"),"")</f>
      </c>
      <c r="H153" s="137">
        <f t="shared" si="14"/>
        <v>0</v>
      </c>
      <c r="I153" s="94">
        <f>IF(G153&lt;1.5,1,"")</f>
      </c>
      <c r="J153" s="95">
        <f>IF(G153&lt;2.5,IF(G153&gt;=1.5,1,""),"")</f>
      </c>
      <c r="K153" s="95">
        <f>IF(G153&lt;3.5,IF(G153&gt;=2.5,1,""),"")</f>
      </c>
      <c r="L153" s="97">
        <f>IF(G153&lt;&gt;"",IF(G153&lt;&gt;"ERR",IF(G153&gt;=3.5,1,""),""),"")</f>
      </c>
      <c r="M153" s="89" t="s">
        <v>60</v>
      </c>
      <c r="N153" s="18"/>
      <c r="O153" s="17"/>
      <c r="P153" s="18"/>
      <c r="Q153" s="17"/>
      <c r="R153" s="18"/>
      <c r="S153" s="17"/>
      <c r="T153" s="18"/>
      <c r="U153" s="17"/>
      <c r="V153" s="18"/>
      <c r="W153" s="17"/>
      <c r="X153" s="18"/>
      <c r="Y153" s="17"/>
      <c r="Z153" s="18"/>
      <c r="AA153" s="17"/>
      <c r="AB153" s="19"/>
      <c r="AC153" s="17"/>
      <c r="AD153" s="19"/>
      <c r="AE153" s="17"/>
      <c r="AF153" s="19"/>
      <c r="AG153" s="17"/>
      <c r="AH153" s="19"/>
      <c r="AI153" s="14">
        <f t="shared" si="15"/>
        <v>0</v>
      </c>
      <c r="AJ153" s="15"/>
      <c r="AK153" s="89" t="s">
        <v>60</v>
      </c>
      <c r="AL153" s="149"/>
    </row>
    <row r="154" spans="1:38" ht="12" customHeight="1" hidden="1">
      <c r="A154" s="98"/>
      <c r="B154" s="100"/>
      <c r="C154" s="100"/>
      <c r="D154" s="100"/>
      <c r="E154" s="92"/>
      <c r="F154" s="84"/>
      <c r="G154" s="93"/>
      <c r="H154" s="137">
        <f t="shared" si="14"/>
        <v>0</v>
      </c>
      <c r="I154" s="94"/>
      <c r="J154" s="95"/>
      <c r="K154" s="95"/>
      <c r="L154" s="96"/>
      <c r="M154" s="89"/>
      <c r="N154" s="18"/>
      <c r="O154" s="17"/>
      <c r="P154" s="18"/>
      <c r="Q154" s="17"/>
      <c r="R154" s="18"/>
      <c r="S154" s="17"/>
      <c r="T154" s="18"/>
      <c r="U154" s="17"/>
      <c r="V154" s="18"/>
      <c r="W154" s="17"/>
      <c r="X154" s="18"/>
      <c r="Y154" s="17"/>
      <c r="Z154" s="18"/>
      <c r="AA154" s="17"/>
      <c r="AB154" s="16">
        <f>IF(AB153&lt;&gt;"",IF(AB153=1,1,IF(AB153=2,2,IF(AB153=3,3,(IF(AB153=4,4,99))))),0)</f>
        <v>0</v>
      </c>
      <c r="AC154" s="17"/>
      <c r="AD154" s="16">
        <f>IF(AD153&lt;&gt;"",IF(AD153=1,1,IF(AD153=2,2,IF(AD153=3,3,(IF(AD153=4,4,99))))),0)</f>
        <v>0</v>
      </c>
      <c r="AE154" s="17"/>
      <c r="AF154" s="16">
        <f>IF(AF153&lt;&gt;"",IF(AF153=1,1,IF(AF153=2,2,IF(AF153=3,3,(IF(AF153=4,4,99))))),0)</f>
        <v>0</v>
      </c>
      <c r="AG154" s="17"/>
      <c r="AH154" s="16">
        <f>IF(AH153&lt;&gt;"",IF(AH153=1,1,IF(AH153=2,2,IF(AH153=3,3,(IF(AH153=4,4,99))))),0)</f>
        <v>0</v>
      </c>
      <c r="AI154" s="14">
        <f t="shared" si="15"/>
        <v>0</v>
      </c>
      <c r="AJ154" s="15"/>
      <c r="AK154" s="89"/>
      <c r="AL154" s="149"/>
    </row>
    <row r="155" spans="1:38" ht="12" customHeight="1" thickBot="1">
      <c r="A155" s="101"/>
      <c r="B155" s="102"/>
      <c r="C155" s="102"/>
      <c r="D155" s="102"/>
      <c r="E155" s="103" t="s">
        <v>63</v>
      </c>
      <c r="F155" s="104"/>
      <c r="G155" s="105">
        <f>IF(SUM(N156,P156,R156,T156,V156,X156,Z156,AB156,AD156,AF156,AH156)&gt;0,IF(SUM(N156,P156,R156,T156,V156,X156,Z156,AB156,AD156,AF156,AH156)&lt;99,AVERAGE(N155,P155,R155,T155,V155,X155,Z155,AB155,AD155,AF155,AH155),"ERR"),"")</f>
      </c>
      <c r="H155" s="138">
        <f t="shared" si="14"/>
        <v>0</v>
      </c>
      <c r="I155" s="106">
        <f>IF(G155&lt;1.5,1,"")</f>
      </c>
      <c r="J155" s="107">
        <f>IF(G155&lt;2.5,IF(G155&gt;=1.5,1,""),"")</f>
      </c>
      <c r="K155" s="107">
        <f>IF(G155&lt;3.5,IF(G155&gt;=2.5,1,""),"")</f>
      </c>
      <c r="L155" s="108">
        <f>IF(G155&lt;&gt;"",IF(G155&lt;&gt;"ERR",IF(G155&gt;=3.5,1,""),""),"")</f>
      </c>
      <c r="M155" s="109" t="s">
        <v>60</v>
      </c>
      <c r="N155" s="21"/>
      <c r="O155" s="22"/>
      <c r="P155" s="21"/>
      <c r="Q155" s="22"/>
      <c r="R155" s="21"/>
      <c r="S155" s="22"/>
      <c r="T155" s="23"/>
      <c r="U155" s="22"/>
      <c r="V155" s="23"/>
      <c r="W155" s="22"/>
      <c r="X155" s="23"/>
      <c r="Y155" s="22"/>
      <c r="Z155" s="23"/>
      <c r="AA155" s="22"/>
      <c r="AB155" s="23"/>
      <c r="AC155" s="22"/>
      <c r="AD155" s="23"/>
      <c r="AE155" s="22"/>
      <c r="AF155" s="23"/>
      <c r="AG155" s="22"/>
      <c r="AH155" s="23"/>
      <c r="AI155" s="14">
        <f t="shared" si="15"/>
        <v>0</v>
      </c>
      <c r="AJ155" s="15"/>
      <c r="AK155" s="135" t="s">
        <v>60</v>
      </c>
      <c r="AL155" s="149"/>
    </row>
    <row r="156" spans="1:38" ht="12" customHeight="1" hidden="1">
      <c r="A156" s="98"/>
      <c r="B156" s="100"/>
      <c r="C156" s="100"/>
      <c r="D156" s="100"/>
      <c r="E156" s="92"/>
      <c r="F156" s="84"/>
      <c r="G156" s="110"/>
      <c r="H156" s="137">
        <f t="shared" si="14"/>
        <v>0</v>
      </c>
      <c r="I156" s="111"/>
      <c r="J156" s="112"/>
      <c r="K156" s="112"/>
      <c r="L156" s="113"/>
      <c r="M156" s="89"/>
      <c r="N156" s="24">
        <f>IF(N155&lt;&gt;"",IF(N155=1,1,IF(N155=2,2,IF(N155=3,3,(IF(N155=4,4,99))))),0)</f>
        <v>0</v>
      </c>
      <c r="O156" s="17"/>
      <c r="P156" s="24">
        <f>IF(P155&lt;&gt;"",IF(P155=1,1,IF(P155=2,2,IF(P155=3,3,(IF(P155=4,4,99))))),0)</f>
        <v>0</v>
      </c>
      <c r="Q156" s="17"/>
      <c r="R156" s="24">
        <f>IF(R155&lt;&gt;"",IF(R155=1,1,IF(R155=2,2,IF(R155=3,3,(IF(R155=4,4,99))))),0)</f>
        <v>0</v>
      </c>
      <c r="S156" s="17"/>
      <c r="T156" s="23"/>
      <c r="U156" s="17"/>
      <c r="V156" s="23"/>
      <c r="W156" s="17"/>
      <c r="X156" s="23"/>
      <c r="Y156" s="17"/>
      <c r="Z156" s="23"/>
      <c r="AA156" s="17"/>
      <c r="AB156" s="23"/>
      <c r="AC156" s="17"/>
      <c r="AD156" s="23"/>
      <c r="AE156" s="17"/>
      <c r="AF156" s="23"/>
      <c r="AG156" s="17"/>
      <c r="AH156" s="23"/>
      <c r="AI156" s="14">
        <f t="shared" si="15"/>
        <v>0</v>
      </c>
      <c r="AJ156" s="15"/>
      <c r="AK156" s="89"/>
      <c r="AL156" s="149"/>
    </row>
    <row r="157" spans="1:38" ht="12" customHeight="1" thickBot="1">
      <c r="A157" s="114"/>
      <c r="B157" s="115"/>
      <c r="C157" s="115"/>
      <c r="D157" s="115"/>
      <c r="E157" s="116" t="s">
        <v>64</v>
      </c>
      <c r="F157" s="84"/>
      <c r="G157" s="93">
        <f>IF(SUM(N158,P158,R158,T158,V158,X158,Z158,AB158,AD158,AF158,AH158)&gt;0,IF(SUM(N158,P158,R158,T158,V158,X158,Z158,AB158,AD158,AF158,AH158)&lt;99,AVERAGE(N157,P157,R157,T157,V157,X157,Z157,AB157,AD157,AF157,AH157),"ERR"),"")</f>
      </c>
      <c r="H157" s="137">
        <f t="shared" si="14"/>
        <v>0</v>
      </c>
      <c r="I157" s="94">
        <f>IF(G157&lt;1.5,1,"")</f>
      </c>
      <c r="J157" s="95">
        <f>IF(G157&lt;2.5,IF(G157&gt;=1.5,1,""),"")</f>
      </c>
      <c r="K157" s="95">
        <f>IF(G157&lt;3.5,IF(G157&gt;=2.5,1,""),"")</f>
      </c>
      <c r="L157" s="97">
        <f>IF(G157&lt;&gt;"",IF(G157&lt;&gt;"ERR",IF(G157&gt;=3.5,1,""),""),"")</f>
      </c>
      <c r="M157" s="89" t="s">
        <v>65</v>
      </c>
      <c r="N157" s="19"/>
      <c r="O157" s="17"/>
      <c r="P157" s="19"/>
      <c r="Q157" s="17"/>
      <c r="R157" s="19"/>
      <c r="S157" s="17"/>
      <c r="T157" s="19"/>
      <c r="U157" s="17"/>
      <c r="V157" s="19"/>
      <c r="W157" s="17"/>
      <c r="X157" s="19"/>
      <c r="Y157" s="17"/>
      <c r="Z157" s="19"/>
      <c r="AA157" s="17"/>
      <c r="AB157" s="19"/>
      <c r="AC157" s="17"/>
      <c r="AD157" s="19"/>
      <c r="AE157" s="17"/>
      <c r="AF157" s="19"/>
      <c r="AG157" s="17"/>
      <c r="AH157" s="19"/>
      <c r="AI157" s="14">
        <f t="shared" si="15"/>
        <v>0</v>
      </c>
      <c r="AJ157" s="15"/>
      <c r="AK157" s="89" t="s">
        <v>65</v>
      </c>
      <c r="AL157" s="149"/>
    </row>
    <row r="158" spans="1:38" ht="12" customHeight="1" hidden="1">
      <c r="A158" s="114"/>
      <c r="B158" s="115"/>
      <c r="C158" s="115"/>
      <c r="D158" s="115"/>
      <c r="E158" s="116"/>
      <c r="F158" s="84"/>
      <c r="G158" s="93"/>
      <c r="H158" s="137">
        <f t="shared" si="14"/>
        <v>0</v>
      </c>
      <c r="I158" s="94"/>
      <c r="J158" s="95"/>
      <c r="K158" s="95"/>
      <c r="L158" s="96"/>
      <c r="M158" s="89"/>
      <c r="N158" s="16">
        <f>IF(N157&lt;&gt;"",IF(N157=1,1,IF(N157=2,2,IF(N157=3,3,(IF(N157=4,4,99))))),0)</f>
        <v>0</v>
      </c>
      <c r="O158" s="17"/>
      <c r="P158" s="16">
        <f>IF(P157&lt;&gt;"",IF(P157=1,1,IF(P157=2,2,IF(P157=3,3,(IF(P157=4,4,99))))),0)</f>
        <v>0</v>
      </c>
      <c r="Q158" s="17"/>
      <c r="R158" s="16">
        <f>IF(R157&lt;&gt;"",IF(R157=1,1,IF(R157=2,2,IF(R157=3,3,(IF(R157=4,4,99))))),0)</f>
        <v>0</v>
      </c>
      <c r="S158" s="17"/>
      <c r="T158" s="16">
        <f>IF(T157&lt;&gt;"",IF(T157=1,1,IF(T157=2,2,IF(T157=3,3,(IF(T157=4,4,99))))),0)</f>
        <v>0</v>
      </c>
      <c r="U158" s="17"/>
      <c r="V158" s="16">
        <f>IF(V157&lt;&gt;"",IF(V157=1,1,IF(V157=2,2,IF(V157=3,3,(IF(V157=4,4,99))))),0)</f>
        <v>0</v>
      </c>
      <c r="W158" s="17"/>
      <c r="X158" s="16">
        <f>IF(X157&lt;&gt;"",IF(X157=1,1,IF(X157=2,2,IF(X157=3,3,(IF(X157=4,4,99))))),0)</f>
        <v>0</v>
      </c>
      <c r="Y158" s="17"/>
      <c r="Z158" s="16">
        <f>IF(Z157&lt;&gt;"",IF(Z157=1,1,IF(Z157=2,2,IF(Z157=3,3,(IF(Z157=4,4,99))))),0)</f>
        <v>0</v>
      </c>
      <c r="AA158" s="17"/>
      <c r="AB158" s="16">
        <f>IF(AB157&lt;&gt;"",IF(AB157=1,1,IF(AB157=2,2,IF(AB157=3,3,(IF(AB157=4,4,99))))),0)</f>
        <v>0</v>
      </c>
      <c r="AC158" s="17"/>
      <c r="AD158" s="16">
        <f>IF(AD157&lt;&gt;"",IF(AD157=1,1,IF(AD157=2,2,IF(AD157=3,3,(IF(AD157=4,4,99))))),0)</f>
        <v>0</v>
      </c>
      <c r="AE158" s="17"/>
      <c r="AF158" s="16">
        <f>IF(AF157&lt;&gt;"",IF(AF157=1,1,IF(AF157=2,2,IF(AF157=3,3,(IF(AF157=4,4,99))))),0)</f>
        <v>0</v>
      </c>
      <c r="AG158" s="17"/>
      <c r="AH158" s="16">
        <f>IF(AH157&lt;&gt;"",IF(AH157=1,1,IF(AH157=2,2,IF(AH157=3,3,(IF(AH157=4,4,99))))),0)</f>
        <v>0</v>
      </c>
      <c r="AI158" s="14">
        <f t="shared" si="15"/>
        <v>0</v>
      </c>
      <c r="AJ158" s="15"/>
      <c r="AK158" s="89"/>
      <c r="AL158" s="149"/>
    </row>
    <row r="159" spans="1:38" ht="12" customHeight="1" thickBot="1">
      <c r="A159" s="114"/>
      <c r="B159" s="115"/>
      <c r="C159" s="115"/>
      <c r="D159" s="115"/>
      <c r="E159" s="116" t="s">
        <v>66</v>
      </c>
      <c r="F159" s="84"/>
      <c r="G159" s="93">
        <f>IF(SUM(N160,P160,R160,T160,V160,X160,Z160,AB160,AD160,AF160,AH160)&gt;0,IF(SUM(N160,P160,R160,T160,V160,X160,Z160,AB160,AD160,AF160,AH160)&lt;99,AVERAGE(N159,P159,R159,T159,V159,X159,Z159,AB159,AD159,AF159,AH159),"ERR"),"")</f>
      </c>
      <c r="H159" s="137">
        <f t="shared" si="14"/>
        <v>0</v>
      </c>
      <c r="I159" s="94">
        <f>IF(G159&lt;1.5,1,"")</f>
      </c>
      <c r="J159" s="95">
        <f>IF(G159&lt;2.5,IF(G159&gt;=1.5,1,""),"")</f>
      </c>
      <c r="K159" s="95">
        <f>IF(G159&lt;3.5,IF(G159&gt;=2.5,1,""),"")</f>
      </c>
      <c r="L159" s="97">
        <f>IF(G159&lt;&gt;"",IF(G159&lt;&gt;"ERR",IF(G159&gt;=3.5,1,""),""),"")</f>
      </c>
      <c r="M159" s="89" t="s">
        <v>67</v>
      </c>
      <c r="N159" s="19"/>
      <c r="O159" s="17"/>
      <c r="P159" s="19"/>
      <c r="Q159" s="17"/>
      <c r="R159" s="19"/>
      <c r="S159" s="17"/>
      <c r="T159" s="19"/>
      <c r="U159" s="17"/>
      <c r="V159" s="19"/>
      <c r="W159" s="17"/>
      <c r="X159" s="19"/>
      <c r="Y159" s="17"/>
      <c r="Z159" s="19"/>
      <c r="AA159" s="17"/>
      <c r="AB159" s="19"/>
      <c r="AC159" s="17"/>
      <c r="AD159" s="19"/>
      <c r="AE159" s="17"/>
      <c r="AF159" s="19"/>
      <c r="AG159" s="17"/>
      <c r="AH159" s="19"/>
      <c r="AI159" s="14">
        <f t="shared" si="15"/>
        <v>0</v>
      </c>
      <c r="AJ159" s="15"/>
      <c r="AK159" s="89" t="s">
        <v>67</v>
      </c>
      <c r="AL159" s="149"/>
    </row>
    <row r="160" spans="1:38" ht="12" customHeight="1" hidden="1">
      <c r="A160" s="114"/>
      <c r="B160" s="115"/>
      <c r="C160" s="115"/>
      <c r="D160" s="115"/>
      <c r="E160" s="116"/>
      <c r="F160" s="84"/>
      <c r="G160" s="93"/>
      <c r="H160" s="137">
        <f t="shared" si="14"/>
        <v>0</v>
      </c>
      <c r="I160" s="94"/>
      <c r="J160" s="95"/>
      <c r="K160" s="95"/>
      <c r="L160" s="96"/>
      <c r="M160" s="89"/>
      <c r="N160" s="16">
        <f>IF(N159&lt;&gt;"",IF(N159=1,1,IF(N159=2,2,IF(N159=3,3,(IF(N159=4,4,99))))),0)</f>
        <v>0</v>
      </c>
      <c r="O160" s="17"/>
      <c r="P160" s="16">
        <f>IF(P159&lt;&gt;"",IF(P159=1,1,IF(P159=2,2,IF(P159=3,3,(IF(P159=4,4,99))))),0)</f>
        <v>0</v>
      </c>
      <c r="Q160" s="17"/>
      <c r="R160" s="16">
        <f>IF(R159&lt;&gt;"",IF(R159=1,1,IF(R159=2,2,IF(R159=3,3,(IF(R159=4,4,99))))),0)</f>
        <v>0</v>
      </c>
      <c r="S160" s="17"/>
      <c r="T160" s="16">
        <f>IF(T159&lt;&gt;"",IF(T159=1,1,IF(T159=2,2,IF(T159=3,3,(IF(T159=4,4,99))))),0)</f>
        <v>0</v>
      </c>
      <c r="U160" s="17"/>
      <c r="V160" s="16">
        <f>IF(V159&lt;&gt;"",IF(V159=1,1,IF(V159=2,2,IF(V159=3,3,(IF(V159=4,4,99))))),0)</f>
        <v>0</v>
      </c>
      <c r="W160" s="17"/>
      <c r="X160" s="16">
        <f>IF(X159&lt;&gt;"",IF(X159=1,1,IF(X159=2,2,IF(X159=3,3,(IF(X159=4,4,99))))),0)</f>
        <v>0</v>
      </c>
      <c r="Y160" s="17"/>
      <c r="Z160" s="16">
        <f>IF(Z159&lt;&gt;"",IF(Z159=1,1,IF(Z159=2,2,IF(Z159=3,3,(IF(Z159=4,4,99))))),0)</f>
        <v>0</v>
      </c>
      <c r="AA160" s="17"/>
      <c r="AB160" s="16">
        <f>IF(AB159&lt;&gt;"",IF(AB159=1,1,IF(AB159=2,2,IF(AB159=3,3,(IF(AB159=4,4,99))))),0)</f>
        <v>0</v>
      </c>
      <c r="AC160" s="17"/>
      <c r="AD160" s="16">
        <f>IF(AD159&lt;&gt;"",IF(AD159=1,1,IF(AD159=2,2,IF(AD159=3,3,(IF(AD159=4,4,99))))),0)</f>
        <v>0</v>
      </c>
      <c r="AE160" s="17"/>
      <c r="AF160" s="16">
        <f>IF(AF159&lt;&gt;"",IF(AF159=1,1,IF(AF159=2,2,IF(AF159=3,3,(IF(AF159=4,4,99))))),0)</f>
        <v>0</v>
      </c>
      <c r="AG160" s="17"/>
      <c r="AH160" s="16">
        <f>IF(AH159&lt;&gt;"",IF(AH159=1,1,IF(AH159=2,2,IF(AH159=3,3,(IF(AH159=4,4,99))))),0)</f>
        <v>0</v>
      </c>
      <c r="AI160" s="14">
        <f t="shared" si="15"/>
        <v>0</v>
      </c>
      <c r="AJ160" s="15"/>
      <c r="AK160" s="89"/>
      <c r="AL160" s="149"/>
    </row>
    <row r="161" spans="1:38" ht="12" customHeight="1">
      <c r="A161" s="114"/>
      <c r="B161" s="115"/>
      <c r="C161" s="115"/>
      <c r="D161" s="115"/>
      <c r="E161" s="116" t="s">
        <v>68</v>
      </c>
      <c r="F161" s="84"/>
      <c r="G161" s="93">
        <f>IF(SUM(N162,P162,R162,T162,V162,X162,Z162,AB162,AD162,AF162,AH162)&gt;0,IF(SUM(N162,P162,R162,T162,V162,X162,Z162,AB162,AD162,AF162,AH162)&lt;99,AVERAGE(N161,P161,R161,T161,V161,X161,Z161,AB161,AD161,AF161,AH161),"ERR"),"")</f>
      </c>
      <c r="H161" s="137">
        <f t="shared" si="14"/>
        <v>0</v>
      </c>
      <c r="I161" s="94">
        <f>IF(G161&lt;1.5,1,"")</f>
      </c>
      <c r="J161" s="95">
        <f>IF(G161&lt;2.5,IF(G161&gt;=1.5,1,""),"")</f>
      </c>
      <c r="K161" s="95">
        <f>IF(G161&lt;3.5,IF(G161&gt;=2.5,1,""),"")</f>
      </c>
      <c r="L161" s="97">
        <f>IF(G161&lt;&gt;"",IF(G161&lt;&gt;"ERR",IF(G161&gt;=3.5,1,""),""),"")</f>
      </c>
      <c r="M161" s="89" t="s">
        <v>69</v>
      </c>
      <c r="N161" s="19"/>
      <c r="O161" s="17"/>
      <c r="P161" s="19"/>
      <c r="Q161" s="17"/>
      <c r="R161" s="19"/>
      <c r="S161" s="17"/>
      <c r="T161" s="18"/>
      <c r="U161" s="17"/>
      <c r="V161" s="19"/>
      <c r="W161" s="17"/>
      <c r="X161" s="18"/>
      <c r="Y161" s="17"/>
      <c r="Z161" s="18"/>
      <c r="AA161" s="17"/>
      <c r="AB161" s="19"/>
      <c r="AC161" s="17"/>
      <c r="AD161" s="19"/>
      <c r="AE161" s="17"/>
      <c r="AF161" s="19"/>
      <c r="AG161" s="17"/>
      <c r="AH161" s="19"/>
      <c r="AI161" s="14">
        <f t="shared" si="15"/>
        <v>0</v>
      </c>
      <c r="AJ161" s="15"/>
      <c r="AK161" s="89" t="s">
        <v>69</v>
      </c>
      <c r="AL161" s="149"/>
    </row>
    <row r="162" spans="1:38" ht="12" customHeight="1" hidden="1">
      <c r="A162" s="117"/>
      <c r="B162" s="118"/>
      <c r="C162" s="118"/>
      <c r="D162" s="118"/>
      <c r="E162" s="119"/>
      <c r="F162" s="84"/>
      <c r="G162" s="93"/>
      <c r="H162" s="137">
        <f t="shared" si="14"/>
        <v>0</v>
      </c>
      <c r="I162" s="94"/>
      <c r="J162" s="95"/>
      <c r="K162" s="95"/>
      <c r="L162" s="96"/>
      <c r="M162" s="89"/>
      <c r="N162" s="16">
        <f>IF(N161&lt;&gt;"",IF(N161=1,1,IF(N161=2,2,IF(N161=3,3,(IF(N161=4,4,99))))),0)</f>
        <v>0</v>
      </c>
      <c r="O162" s="17"/>
      <c r="P162" s="16">
        <f>IF(P161&lt;&gt;"",IF(P161=1,1,IF(P161=2,2,IF(P161=3,3,(IF(P161=4,4,99))))),0)</f>
        <v>0</v>
      </c>
      <c r="Q162" s="17"/>
      <c r="R162" s="16">
        <f>IF(R161&lt;&gt;"",IF(R161=1,1,IF(R161=2,2,IF(R161=3,3,(IF(R161=4,4,99))))),0)</f>
        <v>0</v>
      </c>
      <c r="S162" s="17"/>
      <c r="T162" s="18"/>
      <c r="U162" s="17"/>
      <c r="V162" s="16">
        <f>IF(V161&lt;&gt;"",IF(V161=1,1,IF(V161=2,2,IF(V161=3,3,(IF(V161=4,4,99))))),0)</f>
        <v>0</v>
      </c>
      <c r="W162" s="17"/>
      <c r="X162" s="18"/>
      <c r="Y162" s="17"/>
      <c r="Z162" s="18"/>
      <c r="AA162" s="17"/>
      <c r="AB162" s="16">
        <f>IF(AB161&lt;&gt;"",IF(AB161=1,1,IF(AB161=2,2,IF(AB161=3,3,(IF(AB161=4,4,99))))),0)</f>
        <v>0</v>
      </c>
      <c r="AC162" s="17"/>
      <c r="AD162" s="16">
        <f>IF(AD161&lt;&gt;"",IF(AD161=1,1,IF(AD161=2,2,IF(AD161=3,3,(IF(AD161=4,4,99))))),0)</f>
        <v>0</v>
      </c>
      <c r="AE162" s="17"/>
      <c r="AF162" s="16">
        <f>IF(AF161&lt;&gt;"",IF(AF161=1,1,IF(AF161=2,2,IF(AF161=3,3,(IF(AF161=4,4,99))))),0)</f>
        <v>0</v>
      </c>
      <c r="AG162" s="17"/>
      <c r="AH162" s="16">
        <f>IF(AH161&lt;&gt;"",IF(AH161=1,1,IF(AH161=2,2,IF(AH161=3,3,(IF(AH161=4,4,99))))),0)</f>
        <v>0</v>
      </c>
      <c r="AI162" s="14">
        <f t="shared" si="15"/>
        <v>0</v>
      </c>
      <c r="AJ162" s="15"/>
      <c r="AK162" s="89"/>
      <c r="AL162" s="25"/>
    </row>
    <row r="163" spans="1:38" ht="12" customHeight="1" thickBot="1">
      <c r="A163" s="120"/>
      <c r="B163" s="121"/>
      <c r="C163" s="121"/>
      <c r="D163" s="121"/>
      <c r="E163" s="122" t="s">
        <v>70</v>
      </c>
      <c r="F163" s="84"/>
      <c r="G163" s="105">
        <f>IF(SUM(N164,P164,R164,T164,V164,X164,Z164,AB164,AD164,AF164,AH164)&gt;0,IF(SUM(N164,P164,R164,T164,V164,X164,Z164,AB164,AD164,AF164,AH164)&lt;99,AVERAGE(N163,P163,R163,T163,V163,X163,Z163,AB163,AD163,AF163,AH163),"ERR"),"")</f>
      </c>
      <c r="H163" s="137">
        <f t="shared" si="14"/>
        <v>0</v>
      </c>
      <c r="I163" s="106">
        <f>IF(G163&lt;1.5,1,"")</f>
      </c>
      <c r="J163" s="107">
        <f>IF(G163&lt;2.5,IF(G163&gt;=1.5,1,""),"")</f>
      </c>
      <c r="K163" s="107">
        <f>IF(G163&lt;3.5,IF(G163&gt;=2.5,1,""),"")</f>
      </c>
      <c r="L163" s="108">
        <f>IF(G163&lt;&gt;"",IF(G163&lt;&gt;"ERR",IF(G163&gt;=3.5,1,""),""),"")</f>
      </c>
      <c r="M163" s="89" t="s">
        <v>71</v>
      </c>
      <c r="N163" s="21"/>
      <c r="O163" s="22"/>
      <c r="P163" s="21"/>
      <c r="Q163" s="22"/>
      <c r="R163" s="21"/>
      <c r="S163" s="22"/>
      <c r="T163" s="21"/>
      <c r="U163" s="22"/>
      <c r="V163" s="21"/>
      <c r="W163" s="22"/>
      <c r="X163" s="21"/>
      <c r="Y163" s="22"/>
      <c r="Z163" s="21"/>
      <c r="AA163" s="22"/>
      <c r="AB163" s="21"/>
      <c r="AC163" s="22"/>
      <c r="AD163" s="21"/>
      <c r="AE163" s="22"/>
      <c r="AF163" s="21"/>
      <c r="AG163" s="22"/>
      <c r="AH163" s="21"/>
      <c r="AI163" s="14">
        <f t="shared" si="15"/>
        <v>0</v>
      </c>
      <c r="AJ163" s="15"/>
      <c r="AK163" s="89" t="s">
        <v>71</v>
      </c>
      <c r="AL163" s="26">
        <f>IF(AL149=0,0,IF(AL149=10,10,IF(AL149=20,20,"ERR")))</f>
        <v>0</v>
      </c>
    </row>
    <row r="164" spans="1:38" ht="12" customHeight="1" hidden="1">
      <c r="A164" s="101"/>
      <c r="B164" s="123"/>
      <c r="C164" s="123"/>
      <c r="D164" s="123"/>
      <c r="E164" s="124"/>
      <c r="F164" s="84"/>
      <c r="G164" s="125"/>
      <c r="H164" s="137">
        <f t="shared" si="14"/>
        <v>0</v>
      </c>
      <c r="M164" s="75"/>
      <c r="N164" s="27">
        <f>IF(N163&lt;&gt;"",IF(N163=1,1,IF(N163=2,2,IF(N163=3,3,(IF(N163=4,4,99))))),0)</f>
        <v>0</v>
      </c>
      <c r="O164" s="28"/>
      <c r="P164" s="29">
        <f>IF(P163&lt;&gt;"",IF(P163=1,1,IF(P163=2,2,IF(P163=3,3,(IF(P163=4,4,99))))),0)</f>
        <v>0</v>
      </c>
      <c r="Q164" s="28"/>
      <c r="R164" s="30">
        <f>IF(R163&lt;&gt;"",IF(R163=1,1,IF(R163=2,2,IF(R163=3,3,(IF(R163=4,4,99))))),0)</f>
        <v>0</v>
      </c>
      <c r="S164" s="28"/>
      <c r="T164" s="30">
        <f>IF(T163&lt;&gt;"",IF(T163=1,1,IF(T163=2,2,IF(T163=3,3,(IF(T163=4,4,99))))),0)</f>
        <v>0</v>
      </c>
      <c r="U164" s="28"/>
      <c r="V164" s="30">
        <f>IF(V163&lt;&gt;"",IF(V163=1,1,IF(V163=2,2,IF(V163=3,3,(IF(V163=4,4,99))))),0)</f>
        <v>0</v>
      </c>
      <c r="W164" s="28"/>
      <c r="X164" s="30">
        <f>IF(X163&lt;&gt;"",IF(X163=1,1,IF(X163=2,2,IF(X163=3,3,(IF(X163=4,4,99))))),0)</f>
        <v>0</v>
      </c>
      <c r="Y164" s="28"/>
      <c r="Z164" s="30">
        <f>IF(Z163&lt;&gt;"",IF(Z163=1,1,IF(Z163=2,2,IF(Z163=3,3,(IF(Z163=4,4,99))))),0)</f>
        <v>0</v>
      </c>
      <c r="AA164" s="28"/>
      <c r="AB164" s="30">
        <f>IF(AB163&lt;&gt;"",IF(AB163=1,1,IF(AB163=2,2,IF(AB163=3,3,(IF(AB163=4,4,99))))),0)</f>
        <v>0</v>
      </c>
      <c r="AC164" s="28"/>
      <c r="AD164" s="30">
        <f>IF(AD163&lt;&gt;"",IF(AD163=1,1,IF(AD163=2,2,IF(AD163=3,3,(IF(AD163=4,4,99))))),0)</f>
        <v>0</v>
      </c>
      <c r="AE164" s="28"/>
      <c r="AF164" s="30">
        <f>IF(AF163&lt;&gt;"",IF(AF163=1,1,IF(AF163=2,2,IF(AF163=3,3,(IF(AF163=4,4,99))))),0)</f>
        <v>0</v>
      </c>
      <c r="AG164" s="28"/>
      <c r="AH164" s="30">
        <f>IF(AH163&lt;&gt;"",IF(AH163=1,1,IF(AH163=2,2,IF(AH163=3,3,(IF(AH163=4,4,99))))),0)</f>
        <v>0</v>
      </c>
      <c r="AI164" s="14">
        <f t="shared" si="15"/>
        <v>0</v>
      </c>
      <c r="AL164" s="20"/>
    </row>
    <row r="165" spans="1:52" s="3" customFormat="1" ht="15.75" hidden="1" thickBot="1">
      <c r="A165" s="126"/>
      <c r="B165" s="127"/>
      <c r="C165" s="127"/>
      <c r="D165" s="127"/>
      <c r="E165" s="128"/>
      <c r="F165" s="129"/>
      <c r="G165" s="130"/>
      <c r="H165" s="137">
        <f>SUM(H149:H164)</f>
        <v>0</v>
      </c>
      <c r="I165" s="131">
        <f>SUM(I149:I163)*10</f>
        <v>0</v>
      </c>
      <c r="J165" s="132">
        <f>SUM(J149:J163)*25</f>
        <v>0</v>
      </c>
      <c r="K165" s="132">
        <f>SUM(K149:K163)*40</f>
        <v>0</v>
      </c>
      <c r="L165" s="133">
        <f>SUM(L149:L163)*50</f>
        <v>0</v>
      </c>
      <c r="M165" s="75"/>
      <c r="N165" s="31"/>
      <c r="O165" s="31"/>
      <c r="AK165" s="127"/>
      <c r="AM165" s="127"/>
      <c r="AN165" s="127"/>
      <c r="AO165" s="127"/>
      <c r="AP165" s="127"/>
      <c r="AQ165" s="127"/>
      <c r="AR165" s="127"/>
      <c r="AS165" s="127"/>
      <c r="AT165" s="127"/>
      <c r="AU165" s="127"/>
      <c r="AV165" s="127"/>
      <c r="AW165" s="127"/>
      <c r="AX165" s="127"/>
      <c r="AY165" s="127"/>
      <c r="AZ165" s="127"/>
    </row>
    <row r="166" spans="1:52" s="134" customFormat="1" ht="15">
      <c r="A166" s="66"/>
      <c r="B166" s="67"/>
      <c r="C166" s="67"/>
      <c r="D166" s="67"/>
      <c r="E166" s="68"/>
      <c r="F166" s="69"/>
      <c r="G166" s="70"/>
      <c r="H166" s="136"/>
      <c r="I166" s="71"/>
      <c r="J166" s="71"/>
      <c r="K166" s="71"/>
      <c r="L166" s="71"/>
      <c r="M166" s="71"/>
      <c r="N166" s="66"/>
      <c r="O166" s="66"/>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row>
    <row r="167" spans="1:38" ht="12" customHeight="1" hidden="1">
      <c r="A167" s="117"/>
      <c r="B167" s="118"/>
      <c r="C167" s="118"/>
      <c r="D167" s="118"/>
      <c r="E167" s="119"/>
      <c r="F167" s="84"/>
      <c r="G167" s="93"/>
      <c r="H167" s="137">
        <f>IF(G167="ERR",1,0)</f>
        <v>0</v>
      </c>
      <c r="I167" s="94"/>
      <c r="J167" s="95"/>
      <c r="K167" s="95"/>
      <c r="L167" s="96"/>
      <c r="M167" s="89"/>
      <c r="N167" s="16" t="e">
        <f>IF(#REF!&lt;&gt;"",IF(#REF!=1,1,IF(#REF!=2,2,IF(#REF!=3,3,(IF(#REF!=4,4,99))))),0)</f>
        <v>#REF!</v>
      </c>
      <c r="O167" s="17"/>
      <c r="P167" s="16" t="e">
        <f>IF(#REF!&lt;&gt;"",IF(#REF!=1,1,IF(#REF!=2,2,IF(#REF!=3,3,(IF(#REF!=4,4,99))))),0)</f>
        <v>#REF!</v>
      </c>
      <c r="Q167" s="17"/>
      <c r="R167" s="16" t="e">
        <f>IF(#REF!&lt;&gt;"",IF(#REF!=1,1,IF(#REF!=2,2,IF(#REF!=3,3,(IF(#REF!=4,4,99))))),0)</f>
        <v>#REF!</v>
      </c>
      <c r="S167" s="17"/>
      <c r="T167" s="18"/>
      <c r="U167" s="17"/>
      <c r="V167" s="16" t="e">
        <f>IF(#REF!&lt;&gt;"",IF(#REF!=1,1,IF(#REF!=2,2,IF(#REF!=3,3,(IF(#REF!=4,4,99))))),0)</f>
        <v>#REF!</v>
      </c>
      <c r="W167" s="17"/>
      <c r="X167" s="18"/>
      <c r="Y167" s="17"/>
      <c r="Z167" s="18"/>
      <c r="AA167" s="17"/>
      <c r="AB167" s="16" t="e">
        <f>IF(#REF!&lt;&gt;"",IF(#REF!=1,1,IF(#REF!=2,2,IF(#REF!=3,3,(IF(#REF!=4,4,99))))),0)</f>
        <v>#REF!</v>
      </c>
      <c r="AC167" s="17"/>
      <c r="AD167" s="16" t="e">
        <f>IF(#REF!&lt;&gt;"",IF(#REF!=1,1,IF(#REF!=2,2,IF(#REF!=3,3,(IF(#REF!=4,4,99))))),0)</f>
        <v>#REF!</v>
      </c>
      <c r="AE167" s="17"/>
      <c r="AF167" s="16" t="e">
        <f>IF(#REF!&lt;&gt;"",IF(#REF!=1,1,IF(#REF!=2,2,IF(#REF!=3,3,(IF(#REF!=4,4,99))))),0)</f>
        <v>#REF!</v>
      </c>
      <c r="AG167" s="17"/>
      <c r="AH167" s="16" t="e">
        <f>IF(#REF!&lt;&gt;"",IF(#REF!=1,1,IF(#REF!=2,2,IF(#REF!=3,3,(IF(#REF!=4,4,99))))),0)</f>
        <v>#REF!</v>
      </c>
      <c r="AI167" s="14" t="e">
        <f>SUM(AH167+AF167+AD167+AB167+Z167+X167+V167+T167+R167+P167+N167)</f>
        <v>#REF!</v>
      </c>
      <c r="AJ167" s="15"/>
      <c r="AK167" s="89"/>
      <c r="AL167" s="25"/>
    </row>
    <row r="168" spans="1:38" ht="27" thickBot="1">
      <c r="A168" s="81">
        <f>ListeClasse!A10</f>
        <v>9</v>
      </c>
      <c r="B168" s="82" t="str">
        <f>ListeClasse!B10</f>
        <v>NOM9</v>
      </c>
      <c r="C168" s="82" t="str">
        <f>ListeClasse!C10</f>
        <v>Prenom9</v>
      </c>
      <c r="D168" s="83" t="s">
        <v>58</v>
      </c>
      <c r="E168" s="83">
        <f>IF(H185=0,IF(AL183&lt;&gt;"ERR",SUM(I185:L185)+AL183,"ERR E.C."),"ERR comp")</f>
        <v>0</v>
      </c>
      <c r="F168" s="56" t="s">
        <v>72</v>
      </c>
      <c r="G168" s="78"/>
      <c r="H168" s="137"/>
      <c r="I168" s="79"/>
      <c r="J168" s="79"/>
      <c r="K168" s="79"/>
      <c r="L168" s="79"/>
      <c r="M168" s="59"/>
      <c r="N168" s="60"/>
      <c r="O168" s="61"/>
      <c r="P168" s="60"/>
      <c r="Q168" s="61"/>
      <c r="R168" s="60"/>
      <c r="S168" s="61"/>
      <c r="T168" s="60"/>
      <c r="U168" s="61"/>
      <c r="V168" s="60"/>
      <c r="W168" s="61"/>
      <c r="X168" s="60"/>
      <c r="Y168" s="61"/>
      <c r="Z168" s="60"/>
      <c r="AA168" s="61"/>
      <c r="AB168" s="60"/>
      <c r="AC168" s="61"/>
      <c r="AD168" s="60"/>
      <c r="AE168" s="61"/>
      <c r="AF168" s="60"/>
      <c r="AG168" s="61"/>
      <c r="AH168" s="60"/>
      <c r="AI168" s="62"/>
      <c r="AJ168" s="63"/>
      <c r="AL168" s="60"/>
    </row>
    <row r="169" spans="1:38" ht="12" customHeight="1" thickBot="1">
      <c r="A169" s="151" t="s">
        <v>59</v>
      </c>
      <c r="B169" s="151"/>
      <c r="C169" s="151"/>
      <c r="D169" s="151"/>
      <c r="E169" s="151"/>
      <c r="F169" s="84"/>
      <c r="G169" s="85">
        <f>IF(AI170&gt;0,IF(AI170&lt;99,AVERAGE(N169,P169,R169,T169,V169,X169,Z169,AB169,AD169,AF169,AH169),"ERR"),"")</f>
      </c>
      <c r="H169" s="137">
        <f aca="true" t="shared" si="16" ref="H169:H184">IF(G169="ERR",1,0)</f>
        <v>0</v>
      </c>
      <c r="I169" s="86">
        <f>IF(G169&lt;1.5,1,"")</f>
      </c>
      <c r="J169" s="87">
        <f>IF(G169&lt;2.5,IF(G169&gt;=1.5,1,""),"")</f>
      </c>
      <c r="K169" s="87">
        <f>IF(G169&lt;3.5,IF(G169&gt;=2.5,1,""),"")</f>
      </c>
      <c r="L169" s="88">
        <f>IF(G169&lt;&gt;"",IF(G169&lt;&gt;"ERR",IF(G169&gt;=3.5,1,""),""),"")</f>
      </c>
      <c r="M169" s="89" t="s">
        <v>60</v>
      </c>
      <c r="N169" s="12"/>
      <c r="O169" s="13"/>
      <c r="P169" s="12"/>
      <c r="Q169" s="13"/>
      <c r="R169" s="12"/>
      <c r="S169" s="13"/>
      <c r="T169" s="12"/>
      <c r="U169" s="13"/>
      <c r="V169" s="12"/>
      <c r="W169" s="13"/>
      <c r="X169" s="12"/>
      <c r="Y169" s="13"/>
      <c r="Z169" s="12"/>
      <c r="AA169" s="13"/>
      <c r="AB169" s="12"/>
      <c r="AC169" s="13"/>
      <c r="AD169" s="12"/>
      <c r="AE169" s="13"/>
      <c r="AF169" s="12"/>
      <c r="AG169" s="13"/>
      <c r="AH169" s="12"/>
      <c r="AI169" s="14">
        <f aca="true" t="shared" si="17" ref="AI169:AI184">SUM(AH169+AF169+AD169+AB169+Z169+X169+V169+T169+R169+P169+N169)</f>
        <v>0</v>
      </c>
      <c r="AJ169" s="15"/>
      <c r="AK169" s="89" t="s">
        <v>60</v>
      </c>
      <c r="AL169" s="149"/>
    </row>
    <row r="170" spans="1:38" ht="12" customHeight="1" hidden="1">
      <c r="A170" s="90"/>
      <c r="B170" s="91"/>
      <c r="C170" s="91"/>
      <c r="D170" s="91"/>
      <c r="E170" s="92"/>
      <c r="F170" s="84"/>
      <c r="G170" s="93"/>
      <c r="H170" s="137">
        <f t="shared" si="16"/>
        <v>0</v>
      </c>
      <c r="I170" s="94"/>
      <c r="J170" s="95"/>
      <c r="K170" s="95"/>
      <c r="L170" s="96"/>
      <c r="M170" s="89"/>
      <c r="N170" s="16">
        <f>IF(N169&lt;&gt;"",IF(N169=1,1,IF(N169=2,2,IF(N169=3,3,(IF(N169=4,4,99))))),0)</f>
        <v>0</v>
      </c>
      <c r="O170" s="17"/>
      <c r="P170" s="16">
        <f>IF(P169&lt;&gt;"",IF(P169=1,1,IF(P169=2,2,IF(P169=3,3,(IF(P169=4,4,99))))),0)</f>
        <v>0</v>
      </c>
      <c r="Q170" s="17"/>
      <c r="R170" s="16">
        <f>IF(R169&lt;&gt;"",IF(R169=1,1,IF(R169=2,2,IF(R169=3,3,(IF(R169=4,4,99))))),0)</f>
        <v>0</v>
      </c>
      <c r="S170" s="17"/>
      <c r="T170" s="16">
        <f>IF(T169&lt;&gt;"",IF(T169=1,1,IF(T169=2,2,IF(T169=3,3,(IF(T169=4,4,99))))),0)</f>
        <v>0</v>
      </c>
      <c r="U170" s="17"/>
      <c r="V170" s="16">
        <f>IF(V169&lt;&gt;"",IF(V169=1,1,IF(V169=2,2,IF(V169=3,3,(IF(V169=4,4,99))))),0)</f>
        <v>0</v>
      </c>
      <c r="W170" s="17"/>
      <c r="X170" s="16">
        <f>IF(X169&lt;&gt;"",IF(X169=1,1,IF(X169=2,2,IF(X169=3,3,(IF(X169=4,4,99))))),0)</f>
        <v>0</v>
      </c>
      <c r="Y170" s="17"/>
      <c r="Z170" s="16">
        <f>IF(Z169&lt;&gt;"",IF(Z169=1,1,IF(Z169=2,2,IF(Z169=3,3,(IF(Z169=4,4,99))))),0)</f>
        <v>0</v>
      </c>
      <c r="AA170" s="17"/>
      <c r="AB170" s="16">
        <f>IF(AB169&lt;&gt;"",IF(AB169=1,1,IF(AB169=2,2,IF(AB169=3,3,(IF(AB169=4,4,99))))),0)</f>
        <v>0</v>
      </c>
      <c r="AC170" s="17"/>
      <c r="AD170" s="16">
        <f>IF(AD169&lt;&gt;"",IF(AD169=1,1,IF(AD169=2,2,IF(AD169=3,3,(IF(AD169=4,4,99))))),0)</f>
        <v>0</v>
      </c>
      <c r="AE170" s="17"/>
      <c r="AF170" s="16">
        <f>IF(AF169&lt;&gt;"",IF(AF169=1,1,IF(AF169=2,2,IF(AF169=3,3,(IF(AF169=4,4,99))))),0)</f>
        <v>0</v>
      </c>
      <c r="AG170" s="17"/>
      <c r="AH170" s="16">
        <f>IF(AH169&lt;&gt;"",IF(AH169=1,1,IF(AH169=2,2,IF(AH169=3,3,(IF(AH169=4,4,99))))),0)</f>
        <v>0</v>
      </c>
      <c r="AI170" s="14">
        <f t="shared" si="17"/>
        <v>0</v>
      </c>
      <c r="AJ170" s="15"/>
      <c r="AK170" s="89"/>
      <c r="AL170" s="149"/>
    </row>
    <row r="171" spans="1:38" ht="12" customHeight="1" thickBot="1">
      <c r="A171" s="150" t="s">
        <v>61</v>
      </c>
      <c r="B171" s="150"/>
      <c r="C171" s="150"/>
      <c r="D171" s="150"/>
      <c r="E171" s="150"/>
      <c r="F171" s="84"/>
      <c r="G171" s="93">
        <f>IF(AI172&gt;0,IF(AI172&lt;99,AVERAGE(N171,P171,R171,T171,V171,X171,Z171,AB171,AD171,AF171,AH171),"ERR"),"")</f>
      </c>
      <c r="H171" s="137">
        <f t="shared" si="16"/>
        <v>0</v>
      </c>
      <c r="I171" s="94">
        <f>IF(G171&lt;1.5,1,"")</f>
      </c>
      <c r="J171" s="95">
        <f>IF(G171&lt;2.5,IF(G171&gt;=1.5,1,""),"")</f>
      </c>
      <c r="K171" s="95">
        <f>IF(G171&lt;3.5,IF(G171&gt;=2.5,1,""),"")</f>
      </c>
      <c r="L171" s="97">
        <f>IF(G171&lt;&gt;"",IF(G171&lt;&gt;"ERR",IF(G171&gt;=3.5,1,""),""),"")</f>
      </c>
      <c r="M171" s="89" t="s">
        <v>60</v>
      </c>
      <c r="N171" s="18"/>
      <c r="O171" s="17"/>
      <c r="P171" s="18"/>
      <c r="Q171" s="17"/>
      <c r="R171" s="18"/>
      <c r="S171" s="17"/>
      <c r="T171" s="18"/>
      <c r="U171" s="17"/>
      <c r="V171" s="18"/>
      <c r="W171" s="17"/>
      <c r="X171" s="19"/>
      <c r="Y171" s="17"/>
      <c r="Z171" s="19"/>
      <c r="AA171" s="17"/>
      <c r="AB171" s="18"/>
      <c r="AC171" s="17"/>
      <c r="AD171" s="18"/>
      <c r="AE171" s="17"/>
      <c r="AF171" s="18"/>
      <c r="AG171" s="17"/>
      <c r="AH171" s="18"/>
      <c r="AI171" s="14">
        <f t="shared" si="17"/>
        <v>0</v>
      </c>
      <c r="AJ171" s="15"/>
      <c r="AK171" s="89" t="s">
        <v>60</v>
      </c>
      <c r="AL171" s="149"/>
    </row>
    <row r="172" spans="1:38" ht="12" customHeight="1" hidden="1">
      <c r="A172" s="90"/>
      <c r="B172" s="91"/>
      <c r="C172" s="91"/>
      <c r="D172" s="91"/>
      <c r="E172" s="92"/>
      <c r="F172" s="84"/>
      <c r="G172" s="93"/>
      <c r="H172" s="137">
        <f t="shared" si="16"/>
        <v>0</v>
      </c>
      <c r="I172" s="94"/>
      <c r="J172" s="95"/>
      <c r="K172" s="95"/>
      <c r="L172" s="96"/>
      <c r="M172" s="89"/>
      <c r="N172" s="18"/>
      <c r="O172" s="17"/>
      <c r="P172" s="18"/>
      <c r="Q172" s="17"/>
      <c r="R172" s="18"/>
      <c r="S172" s="17"/>
      <c r="T172" s="18"/>
      <c r="U172" s="17"/>
      <c r="V172" s="18"/>
      <c r="W172" s="17"/>
      <c r="X172" s="16">
        <f>IF(X171&lt;&gt;"",IF(X171=1,1,IF(X171=2,2,IF(X171=3,3,(IF(X171=4,4,99))))),0)</f>
        <v>0</v>
      </c>
      <c r="Y172" s="17"/>
      <c r="Z172" s="16">
        <f>IF(Z171&lt;&gt;"",IF(Z171=1,1,IF(Z171=2,2,IF(Z171=3,3,(IF(Z171=4,4,99))))),0)</f>
        <v>0</v>
      </c>
      <c r="AA172" s="17"/>
      <c r="AB172" s="18"/>
      <c r="AC172" s="17"/>
      <c r="AD172" s="18"/>
      <c r="AE172" s="17"/>
      <c r="AF172" s="18"/>
      <c r="AG172" s="17"/>
      <c r="AH172" s="18"/>
      <c r="AI172" s="14">
        <f t="shared" si="17"/>
        <v>0</v>
      </c>
      <c r="AJ172" s="15"/>
      <c r="AK172" s="89"/>
      <c r="AL172" s="149"/>
    </row>
    <row r="173" spans="1:38" ht="12" customHeight="1" thickBot="1">
      <c r="A173" s="98"/>
      <c r="B173" s="99"/>
      <c r="C173" s="99"/>
      <c r="D173" s="99"/>
      <c r="E173" s="92" t="s">
        <v>62</v>
      </c>
      <c r="F173" s="84"/>
      <c r="G173" s="93">
        <f>IF(SUM(N174,P174,R174,T174,V174,X174,Z174,AB174,AD174,AF174,AH174)&gt;0,IF(SUM(N174,P174,R174,T174,V174,X174,Z174,AB174,AD174,AF174,AH174)&lt;99,AVERAGE(N173,P173,R173,T173,V173,X173,Z173,AB173,AD173,AF173,AH173),"ERR"),"")</f>
      </c>
      <c r="H173" s="137">
        <f t="shared" si="16"/>
        <v>0</v>
      </c>
      <c r="I173" s="94">
        <f>IF(G173&lt;1.5,1,"")</f>
      </c>
      <c r="J173" s="95">
        <f>IF(G173&lt;2.5,IF(G173&gt;=1.5,1,""),"")</f>
      </c>
      <c r="K173" s="95">
        <f>IF(G173&lt;3.5,IF(G173&gt;=2.5,1,""),"")</f>
      </c>
      <c r="L173" s="97">
        <f>IF(G173&lt;&gt;"",IF(G173&lt;&gt;"ERR",IF(G173&gt;=3.5,1,""),""),"")</f>
      </c>
      <c r="M173" s="89" t="s">
        <v>60</v>
      </c>
      <c r="N173" s="18"/>
      <c r="O173" s="17"/>
      <c r="P173" s="18"/>
      <c r="Q173" s="17"/>
      <c r="R173" s="18"/>
      <c r="S173" s="17"/>
      <c r="T173" s="18"/>
      <c r="U173" s="17"/>
      <c r="V173" s="18"/>
      <c r="W173" s="17"/>
      <c r="X173" s="18"/>
      <c r="Y173" s="17"/>
      <c r="Z173" s="18"/>
      <c r="AA173" s="17"/>
      <c r="AB173" s="19"/>
      <c r="AC173" s="17"/>
      <c r="AD173" s="19"/>
      <c r="AE173" s="17"/>
      <c r="AF173" s="19"/>
      <c r="AG173" s="17"/>
      <c r="AH173" s="19"/>
      <c r="AI173" s="14">
        <f t="shared" si="17"/>
        <v>0</v>
      </c>
      <c r="AJ173" s="15"/>
      <c r="AK173" s="89" t="s">
        <v>60</v>
      </c>
      <c r="AL173" s="149"/>
    </row>
    <row r="174" spans="1:38" ht="12" customHeight="1" hidden="1">
      <c r="A174" s="98"/>
      <c r="B174" s="100"/>
      <c r="C174" s="100"/>
      <c r="D174" s="100"/>
      <c r="E174" s="92"/>
      <c r="F174" s="84"/>
      <c r="G174" s="93"/>
      <c r="H174" s="137">
        <f t="shared" si="16"/>
        <v>0</v>
      </c>
      <c r="I174" s="94"/>
      <c r="J174" s="95"/>
      <c r="K174" s="95"/>
      <c r="L174" s="96"/>
      <c r="M174" s="89"/>
      <c r="N174" s="18"/>
      <c r="O174" s="17"/>
      <c r="P174" s="18"/>
      <c r="Q174" s="17"/>
      <c r="R174" s="18"/>
      <c r="S174" s="17"/>
      <c r="T174" s="18"/>
      <c r="U174" s="17"/>
      <c r="V174" s="18"/>
      <c r="W174" s="17"/>
      <c r="X174" s="18"/>
      <c r="Y174" s="17"/>
      <c r="Z174" s="18"/>
      <c r="AA174" s="17"/>
      <c r="AB174" s="16">
        <f>IF(AB173&lt;&gt;"",IF(AB173=1,1,IF(AB173=2,2,IF(AB173=3,3,(IF(AB173=4,4,99))))),0)</f>
        <v>0</v>
      </c>
      <c r="AC174" s="17"/>
      <c r="AD174" s="16">
        <f>IF(AD173&lt;&gt;"",IF(AD173=1,1,IF(AD173=2,2,IF(AD173=3,3,(IF(AD173=4,4,99))))),0)</f>
        <v>0</v>
      </c>
      <c r="AE174" s="17"/>
      <c r="AF174" s="16">
        <f>IF(AF173&lt;&gt;"",IF(AF173=1,1,IF(AF173=2,2,IF(AF173=3,3,(IF(AF173=4,4,99))))),0)</f>
        <v>0</v>
      </c>
      <c r="AG174" s="17"/>
      <c r="AH174" s="16">
        <f>IF(AH173&lt;&gt;"",IF(AH173=1,1,IF(AH173=2,2,IF(AH173=3,3,(IF(AH173=4,4,99))))),0)</f>
        <v>0</v>
      </c>
      <c r="AI174" s="14">
        <f t="shared" si="17"/>
        <v>0</v>
      </c>
      <c r="AJ174" s="15"/>
      <c r="AK174" s="89"/>
      <c r="AL174" s="149"/>
    </row>
    <row r="175" spans="1:38" ht="12" customHeight="1" thickBot="1">
      <c r="A175" s="101"/>
      <c r="B175" s="102"/>
      <c r="C175" s="102"/>
      <c r="D175" s="102"/>
      <c r="E175" s="103" t="s">
        <v>63</v>
      </c>
      <c r="F175" s="104"/>
      <c r="G175" s="105">
        <f>IF(SUM(N176,P176,R176,T176,V176,X176,Z176,AB176,AD176,AF176,AH176)&gt;0,IF(SUM(N176,P176,R176,T176,V176,X176,Z176,AB176,AD176,AF176,AH176)&lt;99,AVERAGE(N175,P175,R175,T175,V175,X175,Z175,AB175,AD175,AF175,AH175),"ERR"),"")</f>
      </c>
      <c r="H175" s="138">
        <f t="shared" si="16"/>
        <v>0</v>
      </c>
      <c r="I175" s="106">
        <f>IF(G175&lt;1.5,1,"")</f>
      </c>
      <c r="J175" s="107">
        <f>IF(G175&lt;2.5,IF(G175&gt;=1.5,1,""),"")</f>
      </c>
      <c r="K175" s="107">
        <f>IF(G175&lt;3.5,IF(G175&gt;=2.5,1,""),"")</f>
      </c>
      <c r="L175" s="108">
        <f>IF(G175&lt;&gt;"",IF(G175&lt;&gt;"ERR",IF(G175&gt;=3.5,1,""),""),"")</f>
      </c>
      <c r="M175" s="109" t="s">
        <v>60</v>
      </c>
      <c r="N175" s="21"/>
      <c r="O175" s="22"/>
      <c r="P175" s="21"/>
      <c r="Q175" s="22"/>
      <c r="R175" s="21"/>
      <c r="S175" s="22"/>
      <c r="T175" s="23"/>
      <c r="U175" s="22"/>
      <c r="V175" s="23"/>
      <c r="W175" s="22"/>
      <c r="X175" s="23"/>
      <c r="Y175" s="22"/>
      <c r="Z175" s="23"/>
      <c r="AA175" s="22"/>
      <c r="AB175" s="23"/>
      <c r="AC175" s="22"/>
      <c r="AD175" s="23"/>
      <c r="AE175" s="22"/>
      <c r="AF175" s="23"/>
      <c r="AG175" s="22"/>
      <c r="AH175" s="23"/>
      <c r="AI175" s="14">
        <f t="shared" si="17"/>
        <v>0</v>
      </c>
      <c r="AJ175" s="15"/>
      <c r="AK175" s="135" t="s">
        <v>60</v>
      </c>
      <c r="AL175" s="149"/>
    </row>
    <row r="176" spans="1:38" ht="12" customHeight="1" hidden="1">
      <c r="A176" s="98"/>
      <c r="B176" s="100"/>
      <c r="C176" s="100"/>
      <c r="D176" s="100"/>
      <c r="E176" s="92"/>
      <c r="F176" s="84"/>
      <c r="G176" s="110"/>
      <c r="H176" s="137">
        <f t="shared" si="16"/>
        <v>0</v>
      </c>
      <c r="I176" s="111"/>
      <c r="J176" s="112"/>
      <c r="K176" s="112"/>
      <c r="L176" s="113"/>
      <c r="M176" s="89"/>
      <c r="N176" s="24">
        <f>IF(N175&lt;&gt;"",IF(N175=1,1,IF(N175=2,2,IF(N175=3,3,(IF(N175=4,4,99))))),0)</f>
        <v>0</v>
      </c>
      <c r="O176" s="17"/>
      <c r="P176" s="24">
        <f>IF(P175&lt;&gt;"",IF(P175=1,1,IF(P175=2,2,IF(P175=3,3,(IF(P175=4,4,99))))),0)</f>
        <v>0</v>
      </c>
      <c r="Q176" s="17"/>
      <c r="R176" s="24">
        <f>IF(R175&lt;&gt;"",IF(R175=1,1,IF(R175=2,2,IF(R175=3,3,(IF(R175=4,4,99))))),0)</f>
        <v>0</v>
      </c>
      <c r="S176" s="17"/>
      <c r="T176" s="23"/>
      <c r="U176" s="17"/>
      <c r="V176" s="23"/>
      <c r="W176" s="17"/>
      <c r="X176" s="23"/>
      <c r="Y176" s="17"/>
      <c r="Z176" s="23"/>
      <c r="AA176" s="17"/>
      <c r="AB176" s="23"/>
      <c r="AC176" s="17"/>
      <c r="AD176" s="23"/>
      <c r="AE176" s="17"/>
      <c r="AF176" s="23"/>
      <c r="AG176" s="17"/>
      <c r="AH176" s="23"/>
      <c r="AI176" s="14">
        <f t="shared" si="17"/>
        <v>0</v>
      </c>
      <c r="AJ176" s="15"/>
      <c r="AK176" s="89"/>
      <c r="AL176" s="149"/>
    </row>
    <row r="177" spans="1:38" ht="12" customHeight="1" thickBot="1">
      <c r="A177" s="114"/>
      <c r="B177" s="115"/>
      <c r="C177" s="115"/>
      <c r="D177" s="115"/>
      <c r="E177" s="116" t="s">
        <v>64</v>
      </c>
      <c r="F177" s="84"/>
      <c r="G177" s="93">
        <f>IF(SUM(N178,P178,R178,T178,V178,X178,Z178,AB178,AD178,AF178,AH178)&gt;0,IF(SUM(N178,P178,R178,T178,V178,X178,Z178,AB178,AD178,AF178,AH178)&lt;99,AVERAGE(N177,P177,R177,T177,V177,X177,Z177,AB177,AD177,AF177,AH177),"ERR"),"")</f>
      </c>
      <c r="H177" s="137">
        <f t="shared" si="16"/>
        <v>0</v>
      </c>
      <c r="I177" s="94">
        <f>IF(G177&lt;1.5,1,"")</f>
      </c>
      <c r="J177" s="95">
        <f>IF(G177&lt;2.5,IF(G177&gt;=1.5,1,""),"")</f>
      </c>
      <c r="K177" s="95">
        <f>IF(G177&lt;3.5,IF(G177&gt;=2.5,1,""),"")</f>
      </c>
      <c r="L177" s="97">
        <f>IF(G177&lt;&gt;"",IF(G177&lt;&gt;"ERR",IF(G177&gt;=3.5,1,""),""),"")</f>
      </c>
      <c r="M177" s="89" t="s">
        <v>65</v>
      </c>
      <c r="N177" s="19"/>
      <c r="O177" s="17"/>
      <c r="P177" s="19"/>
      <c r="Q177" s="17"/>
      <c r="R177" s="19"/>
      <c r="S177" s="17"/>
      <c r="T177" s="19"/>
      <c r="U177" s="17"/>
      <c r="V177" s="19"/>
      <c r="W177" s="17"/>
      <c r="X177" s="19"/>
      <c r="Y177" s="17"/>
      <c r="Z177" s="19"/>
      <c r="AA177" s="17"/>
      <c r="AB177" s="19"/>
      <c r="AC177" s="17"/>
      <c r="AD177" s="19"/>
      <c r="AE177" s="17"/>
      <c r="AF177" s="19"/>
      <c r="AG177" s="17"/>
      <c r="AH177" s="19"/>
      <c r="AI177" s="14">
        <f t="shared" si="17"/>
        <v>0</v>
      </c>
      <c r="AJ177" s="15"/>
      <c r="AK177" s="89" t="s">
        <v>65</v>
      </c>
      <c r="AL177" s="149"/>
    </row>
    <row r="178" spans="1:38" ht="12" customHeight="1" hidden="1">
      <c r="A178" s="114"/>
      <c r="B178" s="115"/>
      <c r="C178" s="115"/>
      <c r="D178" s="115"/>
      <c r="E178" s="116"/>
      <c r="F178" s="84"/>
      <c r="G178" s="93"/>
      <c r="H178" s="137">
        <f t="shared" si="16"/>
        <v>0</v>
      </c>
      <c r="I178" s="94"/>
      <c r="J178" s="95"/>
      <c r="K178" s="95"/>
      <c r="L178" s="96"/>
      <c r="M178" s="89"/>
      <c r="N178" s="16">
        <f>IF(N177&lt;&gt;"",IF(N177=1,1,IF(N177=2,2,IF(N177=3,3,(IF(N177=4,4,99))))),0)</f>
        <v>0</v>
      </c>
      <c r="O178" s="17"/>
      <c r="P178" s="16">
        <f>IF(P177&lt;&gt;"",IF(P177=1,1,IF(P177=2,2,IF(P177=3,3,(IF(P177=4,4,99))))),0)</f>
        <v>0</v>
      </c>
      <c r="Q178" s="17"/>
      <c r="R178" s="16">
        <f>IF(R177&lt;&gt;"",IF(R177=1,1,IF(R177=2,2,IF(R177=3,3,(IF(R177=4,4,99))))),0)</f>
        <v>0</v>
      </c>
      <c r="S178" s="17"/>
      <c r="T178" s="16">
        <f>IF(T177&lt;&gt;"",IF(T177=1,1,IF(T177=2,2,IF(T177=3,3,(IF(T177=4,4,99))))),0)</f>
        <v>0</v>
      </c>
      <c r="U178" s="17"/>
      <c r="V178" s="16">
        <f>IF(V177&lt;&gt;"",IF(V177=1,1,IF(V177=2,2,IF(V177=3,3,(IF(V177=4,4,99))))),0)</f>
        <v>0</v>
      </c>
      <c r="W178" s="17"/>
      <c r="X178" s="16">
        <f>IF(X177&lt;&gt;"",IF(X177=1,1,IF(X177=2,2,IF(X177=3,3,(IF(X177=4,4,99))))),0)</f>
        <v>0</v>
      </c>
      <c r="Y178" s="17"/>
      <c r="Z178" s="16">
        <f>IF(Z177&lt;&gt;"",IF(Z177=1,1,IF(Z177=2,2,IF(Z177=3,3,(IF(Z177=4,4,99))))),0)</f>
        <v>0</v>
      </c>
      <c r="AA178" s="17"/>
      <c r="AB178" s="16">
        <f>IF(AB177&lt;&gt;"",IF(AB177=1,1,IF(AB177=2,2,IF(AB177=3,3,(IF(AB177=4,4,99))))),0)</f>
        <v>0</v>
      </c>
      <c r="AC178" s="17"/>
      <c r="AD178" s="16">
        <f>IF(AD177&lt;&gt;"",IF(AD177=1,1,IF(AD177=2,2,IF(AD177=3,3,(IF(AD177=4,4,99))))),0)</f>
        <v>0</v>
      </c>
      <c r="AE178" s="17"/>
      <c r="AF178" s="16">
        <f>IF(AF177&lt;&gt;"",IF(AF177=1,1,IF(AF177=2,2,IF(AF177=3,3,(IF(AF177=4,4,99))))),0)</f>
        <v>0</v>
      </c>
      <c r="AG178" s="17"/>
      <c r="AH178" s="16">
        <f>IF(AH177&lt;&gt;"",IF(AH177=1,1,IF(AH177=2,2,IF(AH177=3,3,(IF(AH177=4,4,99))))),0)</f>
        <v>0</v>
      </c>
      <c r="AI178" s="14">
        <f t="shared" si="17"/>
        <v>0</v>
      </c>
      <c r="AJ178" s="15"/>
      <c r="AK178" s="89"/>
      <c r="AL178" s="149"/>
    </row>
    <row r="179" spans="1:38" ht="12" customHeight="1" thickBot="1">
      <c r="A179" s="114"/>
      <c r="B179" s="115"/>
      <c r="C179" s="115"/>
      <c r="D179" s="115"/>
      <c r="E179" s="116" t="s">
        <v>66</v>
      </c>
      <c r="F179" s="84"/>
      <c r="G179" s="93">
        <f>IF(SUM(N180,P180,R180,T180,V180,X180,Z180,AB180,AD180,AF180,AH180)&gt;0,IF(SUM(N180,P180,R180,T180,V180,X180,Z180,AB180,AD180,AF180,AH180)&lt;99,AVERAGE(N179,P179,R179,T179,V179,X179,Z179,AB179,AD179,AF179,AH179),"ERR"),"")</f>
      </c>
      <c r="H179" s="137">
        <f t="shared" si="16"/>
        <v>0</v>
      </c>
      <c r="I179" s="94">
        <f>IF(G179&lt;1.5,1,"")</f>
      </c>
      <c r="J179" s="95">
        <f>IF(G179&lt;2.5,IF(G179&gt;=1.5,1,""),"")</f>
      </c>
      <c r="K179" s="95">
        <f>IF(G179&lt;3.5,IF(G179&gt;=2.5,1,""),"")</f>
      </c>
      <c r="L179" s="97">
        <f>IF(G179&lt;&gt;"",IF(G179&lt;&gt;"ERR",IF(G179&gt;=3.5,1,""),""),"")</f>
      </c>
      <c r="M179" s="89" t="s">
        <v>67</v>
      </c>
      <c r="N179" s="19"/>
      <c r="O179" s="17"/>
      <c r="P179" s="19"/>
      <c r="Q179" s="17"/>
      <c r="R179" s="19"/>
      <c r="S179" s="17"/>
      <c r="T179" s="19"/>
      <c r="U179" s="17"/>
      <c r="V179" s="19"/>
      <c r="W179" s="17"/>
      <c r="X179" s="19"/>
      <c r="Y179" s="17"/>
      <c r="Z179" s="19"/>
      <c r="AA179" s="17"/>
      <c r="AB179" s="19"/>
      <c r="AC179" s="17"/>
      <c r="AD179" s="19"/>
      <c r="AE179" s="17"/>
      <c r="AF179" s="19"/>
      <c r="AG179" s="17"/>
      <c r="AH179" s="19"/>
      <c r="AI179" s="14">
        <f t="shared" si="17"/>
        <v>0</v>
      </c>
      <c r="AJ179" s="15"/>
      <c r="AK179" s="89" t="s">
        <v>67</v>
      </c>
      <c r="AL179" s="149"/>
    </row>
    <row r="180" spans="1:38" ht="12" customHeight="1" hidden="1">
      <c r="A180" s="114"/>
      <c r="B180" s="115"/>
      <c r="C180" s="115"/>
      <c r="D180" s="115"/>
      <c r="E180" s="116"/>
      <c r="F180" s="84"/>
      <c r="G180" s="93"/>
      <c r="H180" s="137">
        <f t="shared" si="16"/>
        <v>0</v>
      </c>
      <c r="I180" s="94"/>
      <c r="J180" s="95"/>
      <c r="K180" s="95"/>
      <c r="L180" s="96"/>
      <c r="M180" s="89"/>
      <c r="N180" s="16">
        <f>IF(N179&lt;&gt;"",IF(N179=1,1,IF(N179=2,2,IF(N179=3,3,(IF(N179=4,4,99))))),0)</f>
        <v>0</v>
      </c>
      <c r="O180" s="17"/>
      <c r="P180" s="16">
        <f>IF(P179&lt;&gt;"",IF(P179=1,1,IF(P179=2,2,IF(P179=3,3,(IF(P179=4,4,99))))),0)</f>
        <v>0</v>
      </c>
      <c r="Q180" s="17"/>
      <c r="R180" s="16">
        <f>IF(R179&lt;&gt;"",IF(R179=1,1,IF(R179=2,2,IF(R179=3,3,(IF(R179=4,4,99))))),0)</f>
        <v>0</v>
      </c>
      <c r="S180" s="17"/>
      <c r="T180" s="16">
        <f>IF(T179&lt;&gt;"",IF(T179=1,1,IF(T179=2,2,IF(T179=3,3,(IF(T179=4,4,99))))),0)</f>
        <v>0</v>
      </c>
      <c r="U180" s="17"/>
      <c r="V180" s="16">
        <f>IF(V179&lt;&gt;"",IF(V179=1,1,IF(V179=2,2,IF(V179=3,3,(IF(V179=4,4,99))))),0)</f>
        <v>0</v>
      </c>
      <c r="W180" s="17"/>
      <c r="X180" s="16">
        <f>IF(X179&lt;&gt;"",IF(X179=1,1,IF(X179=2,2,IF(X179=3,3,(IF(X179=4,4,99))))),0)</f>
        <v>0</v>
      </c>
      <c r="Y180" s="17"/>
      <c r="Z180" s="16">
        <f>IF(Z179&lt;&gt;"",IF(Z179=1,1,IF(Z179=2,2,IF(Z179=3,3,(IF(Z179=4,4,99))))),0)</f>
        <v>0</v>
      </c>
      <c r="AA180" s="17"/>
      <c r="AB180" s="16">
        <f>IF(AB179&lt;&gt;"",IF(AB179=1,1,IF(AB179=2,2,IF(AB179=3,3,(IF(AB179=4,4,99))))),0)</f>
        <v>0</v>
      </c>
      <c r="AC180" s="17"/>
      <c r="AD180" s="16">
        <f>IF(AD179&lt;&gt;"",IF(AD179=1,1,IF(AD179=2,2,IF(AD179=3,3,(IF(AD179=4,4,99))))),0)</f>
        <v>0</v>
      </c>
      <c r="AE180" s="17"/>
      <c r="AF180" s="16">
        <f>IF(AF179&lt;&gt;"",IF(AF179=1,1,IF(AF179=2,2,IF(AF179=3,3,(IF(AF179=4,4,99))))),0)</f>
        <v>0</v>
      </c>
      <c r="AG180" s="17"/>
      <c r="AH180" s="16">
        <f>IF(AH179&lt;&gt;"",IF(AH179=1,1,IF(AH179=2,2,IF(AH179=3,3,(IF(AH179=4,4,99))))),0)</f>
        <v>0</v>
      </c>
      <c r="AI180" s="14">
        <f t="shared" si="17"/>
        <v>0</v>
      </c>
      <c r="AJ180" s="15"/>
      <c r="AK180" s="89"/>
      <c r="AL180" s="149"/>
    </row>
    <row r="181" spans="1:38" ht="12" customHeight="1">
      <c r="A181" s="114"/>
      <c r="B181" s="115"/>
      <c r="C181" s="115"/>
      <c r="D181" s="115"/>
      <c r="E181" s="116" t="s">
        <v>68</v>
      </c>
      <c r="F181" s="84"/>
      <c r="G181" s="93">
        <f>IF(SUM(N182,P182,R182,T182,V182,X182,Z182,AB182,AD182,AF182,AH182)&gt;0,IF(SUM(N182,P182,R182,T182,V182,X182,Z182,AB182,AD182,AF182,AH182)&lt;99,AVERAGE(N181,P181,R181,T181,V181,X181,Z181,AB181,AD181,AF181,AH181),"ERR"),"")</f>
      </c>
      <c r="H181" s="137">
        <f t="shared" si="16"/>
        <v>0</v>
      </c>
      <c r="I181" s="94">
        <f>IF(G181&lt;1.5,1,"")</f>
      </c>
      <c r="J181" s="95">
        <f>IF(G181&lt;2.5,IF(G181&gt;=1.5,1,""),"")</f>
      </c>
      <c r="K181" s="95">
        <f>IF(G181&lt;3.5,IF(G181&gt;=2.5,1,""),"")</f>
      </c>
      <c r="L181" s="97">
        <f>IF(G181&lt;&gt;"",IF(G181&lt;&gt;"ERR",IF(G181&gt;=3.5,1,""),""),"")</f>
      </c>
      <c r="M181" s="89" t="s">
        <v>69</v>
      </c>
      <c r="N181" s="19"/>
      <c r="O181" s="17"/>
      <c r="P181" s="19"/>
      <c r="Q181" s="17"/>
      <c r="R181" s="19"/>
      <c r="S181" s="17"/>
      <c r="T181" s="18"/>
      <c r="U181" s="17"/>
      <c r="V181" s="19"/>
      <c r="W181" s="17"/>
      <c r="X181" s="18"/>
      <c r="Y181" s="17"/>
      <c r="Z181" s="18"/>
      <c r="AA181" s="17"/>
      <c r="AB181" s="19"/>
      <c r="AC181" s="17"/>
      <c r="AD181" s="19"/>
      <c r="AE181" s="17"/>
      <c r="AF181" s="19"/>
      <c r="AG181" s="17"/>
      <c r="AH181" s="19"/>
      <c r="AI181" s="14">
        <f t="shared" si="17"/>
        <v>0</v>
      </c>
      <c r="AJ181" s="15"/>
      <c r="AK181" s="89" t="s">
        <v>69</v>
      </c>
      <c r="AL181" s="149"/>
    </row>
    <row r="182" spans="1:38" ht="12" customHeight="1" hidden="1">
      <c r="A182" s="117"/>
      <c r="B182" s="118"/>
      <c r="C182" s="118"/>
      <c r="D182" s="118"/>
      <c r="E182" s="119"/>
      <c r="F182" s="84"/>
      <c r="G182" s="93"/>
      <c r="H182" s="137">
        <f t="shared" si="16"/>
        <v>0</v>
      </c>
      <c r="I182" s="94"/>
      <c r="J182" s="95"/>
      <c r="K182" s="95"/>
      <c r="L182" s="96"/>
      <c r="M182" s="89"/>
      <c r="N182" s="16">
        <f>IF(N181&lt;&gt;"",IF(N181=1,1,IF(N181=2,2,IF(N181=3,3,(IF(N181=4,4,99))))),0)</f>
        <v>0</v>
      </c>
      <c r="O182" s="17"/>
      <c r="P182" s="16">
        <f>IF(P181&lt;&gt;"",IF(P181=1,1,IF(P181=2,2,IF(P181=3,3,(IF(P181=4,4,99))))),0)</f>
        <v>0</v>
      </c>
      <c r="Q182" s="17"/>
      <c r="R182" s="16">
        <f>IF(R181&lt;&gt;"",IF(R181=1,1,IF(R181=2,2,IF(R181=3,3,(IF(R181=4,4,99))))),0)</f>
        <v>0</v>
      </c>
      <c r="S182" s="17"/>
      <c r="T182" s="18"/>
      <c r="U182" s="17"/>
      <c r="V182" s="16">
        <f>IF(V181&lt;&gt;"",IF(V181=1,1,IF(V181=2,2,IF(V181=3,3,(IF(V181=4,4,99))))),0)</f>
        <v>0</v>
      </c>
      <c r="W182" s="17"/>
      <c r="X182" s="18"/>
      <c r="Y182" s="17"/>
      <c r="Z182" s="18"/>
      <c r="AA182" s="17"/>
      <c r="AB182" s="16">
        <f>IF(AB181&lt;&gt;"",IF(AB181=1,1,IF(AB181=2,2,IF(AB181=3,3,(IF(AB181=4,4,99))))),0)</f>
        <v>0</v>
      </c>
      <c r="AC182" s="17"/>
      <c r="AD182" s="16">
        <f>IF(AD181&lt;&gt;"",IF(AD181=1,1,IF(AD181=2,2,IF(AD181=3,3,(IF(AD181=4,4,99))))),0)</f>
        <v>0</v>
      </c>
      <c r="AE182" s="17"/>
      <c r="AF182" s="16">
        <f>IF(AF181&lt;&gt;"",IF(AF181=1,1,IF(AF181=2,2,IF(AF181=3,3,(IF(AF181=4,4,99))))),0)</f>
        <v>0</v>
      </c>
      <c r="AG182" s="17"/>
      <c r="AH182" s="16">
        <f>IF(AH181&lt;&gt;"",IF(AH181=1,1,IF(AH181=2,2,IF(AH181=3,3,(IF(AH181=4,4,99))))),0)</f>
        <v>0</v>
      </c>
      <c r="AI182" s="14">
        <f t="shared" si="17"/>
        <v>0</v>
      </c>
      <c r="AJ182" s="15"/>
      <c r="AK182" s="89"/>
      <c r="AL182" s="25"/>
    </row>
    <row r="183" spans="1:38" ht="12" customHeight="1" thickBot="1">
      <c r="A183" s="120"/>
      <c r="B183" s="121"/>
      <c r="C183" s="121"/>
      <c r="D183" s="121"/>
      <c r="E183" s="122" t="s">
        <v>70</v>
      </c>
      <c r="F183" s="84"/>
      <c r="G183" s="105">
        <f>IF(SUM(N184,P184,R184,T184,V184,X184,Z184,AB184,AD184,AF184,AH184)&gt;0,IF(SUM(N184,P184,R184,T184,V184,X184,Z184,AB184,AD184,AF184,AH184)&lt;99,AVERAGE(N183,P183,R183,T183,V183,X183,Z183,AB183,AD183,AF183,AH183),"ERR"),"")</f>
      </c>
      <c r="H183" s="137">
        <f t="shared" si="16"/>
        <v>0</v>
      </c>
      <c r="I183" s="106">
        <f>IF(G183&lt;1.5,1,"")</f>
      </c>
      <c r="J183" s="107">
        <f>IF(G183&lt;2.5,IF(G183&gt;=1.5,1,""),"")</f>
      </c>
      <c r="K183" s="107">
        <f>IF(G183&lt;3.5,IF(G183&gt;=2.5,1,""),"")</f>
      </c>
      <c r="L183" s="108">
        <f>IF(G183&lt;&gt;"",IF(G183&lt;&gt;"ERR",IF(G183&gt;=3.5,1,""),""),"")</f>
      </c>
      <c r="M183" s="89" t="s">
        <v>71</v>
      </c>
      <c r="N183" s="21"/>
      <c r="O183" s="22"/>
      <c r="P183" s="21"/>
      <c r="Q183" s="22"/>
      <c r="R183" s="21"/>
      <c r="S183" s="22"/>
      <c r="T183" s="21"/>
      <c r="U183" s="22"/>
      <c r="V183" s="21"/>
      <c r="W183" s="22"/>
      <c r="X183" s="21"/>
      <c r="Y183" s="22"/>
      <c r="Z183" s="21"/>
      <c r="AA183" s="22"/>
      <c r="AB183" s="21"/>
      <c r="AC183" s="22"/>
      <c r="AD183" s="21"/>
      <c r="AE183" s="22"/>
      <c r="AF183" s="21"/>
      <c r="AG183" s="22"/>
      <c r="AH183" s="21"/>
      <c r="AI183" s="14">
        <f t="shared" si="17"/>
        <v>0</v>
      </c>
      <c r="AJ183" s="15"/>
      <c r="AK183" s="89" t="s">
        <v>71</v>
      </c>
      <c r="AL183" s="26">
        <f>IF(AL169=0,0,IF(AL169=10,10,IF(AL169=20,20,"ERR")))</f>
        <v>0</v>
      </c>
    </row>
    <row r="184" spans="1:38" ht="12" customHeight="1" hidden="1">
      <c r="A184" s="101"/>
      <c r="B184" s="123"/>
      <c r="C184" s="123"/>
      <c r="D184" s="123"/>
      <c r="E184" s="124"/>
      <c r="F184" s="84"/>
      <c r="G184" s="125"/>
      <c r="H184" s="137">
        <f t="shared" si="16"/>
        <v>0</v>
      </c>
      <c r="M184" s="75"/>
      <c r="N184" s="27">
        <f>IF(N183&lt;&gt;"",IF(N183=1,1,IF(N183=2,2,IF(N183=3,3,(IF(N183=4,4,99))))),0)</f>
        <v>0</v>
      </c>
      <c r="O184" s="28"/>
      <c r="P184" s="29">
        <f>IF(P183&lt;&gt;"",IF(P183=1,1,IF(P183=2,2,IF(P183=3,3,(IF(P183=4,4,99))))),0)</f>
        <v>0</v>
      </c>
      <c r="Q184" s="28"/>
      <c r="R184" s="30">
        <f>IF(R183&lt;&gt;"",IF(R183=1,1,IF(R183=2,2,IF(R183=3,3,(IF(R183=4,4,99))))),0)</f>
        <v>0</v>
      </c>
      <c r="S184" s="28"/>
      <c r="T184" s="30">
        <f>IF(T183&lt;&gt;"",IF(T183=1,1,IF(T183=2,2,IF(T183=3,3,(IF(T183=4,4,99))))),0)</f>
        <v>0</v>
      </c>
      <c r="U184" s="28"/>
      <c r="V184" s="30">
        <f>IF(V183&lt;&gt;"",IF(V183=1,1,IF(V183=2,2,IF(V183=3,3,(IF(V183=4,4,99))))),0)</f>
        <v>0</v>
      </c>
      <c r="W184" s="28"/>
      <c r="X184" s="30">
        <f>IF(X183&lt;&gt;"",IF(X183=1,1,IF(X183=2,2,IF(X183=3,3,(IF(X183=4,4,99))))),0)</f>
        <v>0</v>
      </c>
      <c r="Y184" s="28"/>
      <c r="Z184" s="30">
        <f>IF(Z183&lt;&gt;"",IF(Z183=1,1,IF(Z183=2,2,IF(Z183=3,3,(IF(Z183=4,4,99))))),0)</f>
        <v>0</v>
      </c>
      <c r="AA184" s="28"/>
      <c r="AB184" s="30">
        <f>IF(AB183&lt;&gt;"",IF(AB183=1,1,IF(AB183=2,2,IF(AB183=3,3,(IF(AB183=4,4,99))))),0)</f>
        <v>0</v>
      </c>
      <c r="AC184" s="28"/>
      <c r="AD184" s="30">
        <f>IF(AD183&lt;&gt;"",IF(AD183=1,1,IF(AD183=2,2,IF(AD183=3,3,(IF(AD183=4,4,99))))),0)</f>
        <v>0</v>
      </c>
      <c r="AE184" s="28"/>
      <c r="AF184" s="30">
        <f>IF(AF183&lt;&gt;"",IF(AF183=1,1,IF(AF183=2,2,IF(AF183=3,3,(IF(AF183=4,4,99))))),0)</f>
        <v>0</v>
      </c>
      <c r="AG184" s="28"/>
      <c r="AH184" s="30">
        <f>IF(AH183&lt;&gt;"",IF(AH183=1,1,IF(AH183=2,2,IF(AH183=3,3,(IF(AH183=4,4,99))))),0)</f>
        <v>0</v>
      </c>
      <c r="AI184" s="14">
        <f t="shared" si="17"/>
        <v>0</v>
      </c>
      <c r="AL184" s="20"/>
    </row>
    <row r="185" spans="1:52" s="3" customFormat="1" ht="15.75" hidden="1" thickBot="1">
      <c r="A185" s="126"/>
      <c r="B185" s="127"/>
      <c r="C185" s="127"/>
      <c r="D185" s="127"/>
      <c r="E185" s="128"/>
      <c r="F185" s="129"/>
      <c r="G185" s="130"/>
      <c r="H185" s="137">
        <f>SUM(H169:H184)</f>
        <v>0</v>
      </c>
      <c r="I185" s="131">
        <f>SUM(I169:I183)*10</f>
        <v>0</v>
      </c>
      <c r="J185" s="132">
        <f>SUM(J169:J183)*25</f>
        <v>0</v>
      </c>
      <c r="K185" s="132">
        <f>SUM(K169:K183)*40</f>
        <v>0</v>
      </c>
      <c r="L185" s="133">
        <f>SUM(L169:L183)*50</f>
        <v>0</v>
      </c>
      <c r="M185" s="75"/>
      <c r="N185" s="31"/>
      <c r="O185" s="31"/>
      <c r="AK185" s="127"/>
      <c r="AM185" s="127"/>
      <c r="AN185" s="127"/>
      <c r="AO185" s="127"/>
      <c r="AP185" s="127"/>
      <c r="AQ185" s="127"/>
      <c r="AR185" s="127"/>
      <c r="AS185" s="127"/>
      <c r="AT185" s="127"/>
      <c r="AU185" s="127"/>
      <c r="AV185" s="127"/>
      <c r="AW185" s="127"/>
      <c r="AX185" s="127"/>
      <c r="AY185" s="127"/>
      <c r="AZ185" s="127"/>
    </row>
    <row r="186" spans="1:52" s="134" customFormat="1" ht="15">
      <c r="A186" s="66"/>
      <c r="B186" s="67"/>
      <c r="C186" s="67"/>
      <c r="D186" s="67"/>
      <c r="E186" s="68"/>
      <c r="F186" s="69"/>
      <c r="G186" s="70"/>
      <c r="H186" s="136"/>
      <c r="I186" s="71"/>
      <c r="J186" s="71"/>
      <c r="K186" s="71"/>
      <c r="L186" s="71"/>
      <c r="M186" s="71"/>
      <c r="N186" s="66"/>
      <c r="O186" s="66"/>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row>
    <row r="187" spans="1:38" ht="12" customHeight="1" hidden="1">
      <c r="A187" s="117"/>
      <c r="B187" s="118"/>
      <c r="C187" s="118"/>
      <c r="D187" s="118"/>
      <c r="E187" s="119"/>
      <c r="F187" s="84"/>
      <c r="G187" s="93"/>
      <c r="H187" s="137">
        <f>IF(G187="ERR",1,0)</f>
        <v>0</v>
      </c>
      <c r="I187" s="94"/>
      <c r="J187" s="95"/>
      <c r="K187" s="95"/>
      <c r="L187" s="96"/>
      <c r="M187" s="89"/>
      <c r="N187" s="16" t="e">
        <f>IF(#REF!&lt;&gt;"",IF(#REF!=1,1,IF(#REF!=2,2,IF(#REF!=3,3,(IF(#REF!=4,4,99))))),0)</f>
        <v>#REF!</v>
      </c>
      <c r="O187" s="17"/>
      <c r="P187" s="16" t="e">
        <f>IF(#REF!&lt;&gt;"",IF(#REF!=1,1,IF(#REF!=2,2,IF(#REF!=3,3,(IF(#REF!=4,4,99))))),0)</f>
        <v>#REF!</v>
      </c>
      <c r="Q187" s="17"/>
      <c r="R187" s="16" t="e">
        <f>IF(#REF!&lt;&gt;"",IF(#REF!=1,1,IF(#REF!=2,2,IF(#REF!=3,3,(IF(#REF!=4,4,99))))),0)</f>
        <v>#REF!</v>
      </c>
      <c r="S187" s="17"/>
      <c r="T187" s="18"/>
      <c r="U187" s="17"/>
      <c r="V187" s="16" t="e">
        <f>IF(#REF!&lt;&gt;"",IF(#REF!=1,1,IF(#REF!=2,2,IF(#REF!=3,3,(IF(#REF!=4,4,99))))),0)</f>
        <v>#REF!</v>
      </c>
      <c r="W187" s="17"/>
      <c r="X187" s="18"/>
      <c r="Y187" s="17"/>
      <c r="Z187" s="18"/>
      <c r="AA187" s="17"/>
      <c r="AB187" s="16" t="e">
        <f>IF(#REF!&lt;&gt;"",IF(#REF!=1,1,IF(#REF!=2,2,IF(#REF!=3,3,(IF(#REF!=4,4,99))))),0)</f>
        <v>#REF!</v>
      </c>
      <c r="AC187" s="17"/>
      <c r="AD187" s="16" t="e">
        <f>IF(#REF!&lt;&gt;"",IF(#REF!=1,1,IF(#REF!=2,2,IF(#REF!=3,3,(IF(#REF!=4,4,99))))),0)</f>
        <v>#REF!</v>
      </c>
      <c r="AE187" s="17"/>
      <c r="AF187" s="16" t="e">
        <f>IF(#REF!&lt;&gt;"",IF(#REF!=1,1,IF(#REF!=2,2,IF(#REF!=3,3,(IF(#REF!=4,4,99))))),0)</f>
        <v>#REF!</v>
      </c>
      <c r="AG187" s="17"/>
      <c r="AH187" s="16" t="e">
        <f>IF(#REF!&lt;&gt;"",IF(#REF!=1,1,IF(#REF!=2,2,IF(#REF!=3,3,(IF(#REF!=4,4,99))))),0)</f>
        <v>#REF!</v>
      </c>
      <c r="AI187" s="14" t="e">
        <f>SUM(AH187+AF187+AD187+AB187+Z187+X187+V187+T187+R187+P187+N187)</f>
        <v>#REF!</v>
      </c>
      <c r="AJ187" s="15"/>
      <c r="AK187" s="89"/>
      <c r="AL187" s="25"/>
    </row>
    <row r="188" spans="1:38" ht="27" thickBot="1">
      <c r="A188" s="81">
        <f>ListeClasse!A11</f>
        <v>10</v>
      </c>
      <c r="B188" s="82" t="str">
        <f>ListeClasse!B11</f>
        <v>NOM10</v>
      </c>
      <c r="C188" s="82" t="str">
        <f>ListeClasse!C11</f>
        <v>Prenom10</v>
      </c>
      <c r="D188" s="83" t="s">
        <v>58</v>
      </c>
      <c r="E188" s="83">
        <f>IF(H205=0,IF(AL203&lt;&gt;"ERR",SUM(I205:L205)+AL203,"ERR E.C."),"ERR comp")</f>
        <v>0</v>
      </c>
      <c r="F188" s="56" t="s">
        <v>72</v>
      </c>
      <c r="G188" s="78"/>
      <c r="H188" s="137"/>
      <c r="I188" s="79"/>
      <c r="J188" s="79"/>
      <c r="K188" s="79"/>
      <c r="L188" s="79"/>
      <c r="M188" s="59"/>
      <c r="N188" s="60"/>
      <c r="O188" s="61"/>
      <c r="P188" s="60"/>
      <c r="Q188" s="61"/>
      <c r="R188" s="60"/>
      <c r="S188" s="61"/>
      <c r="T188" s="60"/>
      <c r="U188" s="61"/>
      <c r="V188" s="60"/>
      <c r="W188" s="61"/>
      <c r="X188" s="60"/>
      <c r="Y188" s="61"/>
      <c r="Z188" s="60"/>
      <c r="AA188" s="61"/>
      <c r="AB188" s="60"/>
      <c r="AC188" s="61"/>
      <c r="AD188" s="60"/>
      <c r="AE188" s="61"/>
      <c r="AF188" s="60"/>
      <c r="AG188" s="61"/>
      <c r="AH188" s="60"/>
      <c r="AI188" s="62"/>
      <c r="AJ188" s="63"/>
      <c r="AL188" s="60"/>
    </row>
    <row r="189" spans="1:38" ht="12" customHeight="1" thickBot="1">
      <c r="A189" s="151" t="s">
        <v>59</v>
      </c>
      <c r="B189" s="151"/>
      <c r="C189" s="151"/>
      <c r="D189" s="151"/>
      <c r="E189" s="151"/>
      <c r="F189" s="84"/>
      <c r="G189" s="85">
        <f>IF(AI190&gt;0,IF(AI190&lt;99,AVERAGE(N189,P189,R189,T189,V189,X189,Z189,AB189,AD189,AF189,AH189),"ERR"),"")</f>
      </c>
      <c r="H189" s="137">
        <f aca="true" t="shared" si="18" ref="H189:H204">IF(G189="ERR",1,0)</f>
        <v>0</v>
      </c>
      <c r="I189" s="86">
        <f>IF(G189&lt;1.5,1,"")</f>
      </c>
      <c r="J189" s="87">
        <f>IF(G189&lt;2.5,IF(G189&gt;=1.5,1,""),"")</f>
      </c>
      <c r="K189" s="87">
        <f>IF(G189&lt;3.5,IF(G189&gt;=2.5,1,""),"")</f>
      </c>
      <c r="L189" s="88">
        <f>IF(G189&lt;&gt;"",IF(G189&lt;&gt;"ERR",IF(G189&gt;=3.5,1,""),""),"")</f>
      </c>
      <c r="M189" s="89" t="s">
        <v>60</v>
      </c>
      <c r="N189" s="12"/>
      <c r="O189" s="13"/>
      <c r="P189" s="12"/>
      <c r="Q189" s="13"/>
      <c r="R189" s="12"/>
      <c r="S189" s="13"/>
      <c r="T189" s="12"/>
      <c r="U189" s="13"/>
      <c r="V189" s="12"/>
      <c r="W189" s="13"/>
      <c r="X189" s="12"/>
      <c r="Y189" s="13"/>
      <c r="Z189" s="12"/>
      <c r="AA189" s="13"/>
      <c r="AB189" s="12"/>
      <c r="AC189" s="13"/>
      <c r="AD189" s="12"/>
      <c r="AE189" s="13"/>
      <c r="AF189" s="12"/>
      <c r="AG189" s="13"/>
      <c r="AH189" s="12"/>
      <c r="AI189" s="14">
        <f aca="true" t="shared" si="19" ref="AI189:AI204">SUM(AH189+AF189+AD189+AB189+Z189+X189+V189+T189+R189+P189+N189)</f>
        <v>0</v>
      </c>
      <c r="AJ189" s="15"/>
      <c r="AK189" s="89" t="s">
        <v>60</v>
      </c>
      <c r="AL189" s="149"/>
    </row>
    <row r="190" spans="1:38" ht="12" customHeight="1" hidden="1">
      <c r="A190" s="90"/>
      <c r="B190" s="91"/>
      <c r="C190" s="91"/>
      <c r="D190" s="91"/>
      <c r="E190" s="92"/>
      <c r="F190" s="84"/>
      <c r="G190" s="93"/>
      <c r="H190" s="137">
        <f t="shared" si="18"/>
        <v>0</v>
      </c>
      <c r="I190" s="94"/>
      <c r="J190" s="95"/>
      <c r="K190" s="95"/>
      <c r="L190" s="96"/>
      <c r="M190" s="89"/>
      <c r="N190" s="16">
        <f>IF(N189&lt;&gt;"",IF(N189=1,1,IF(N189=2,2,IF(N189=3,3,(IF(N189=4,4,99))))),0)</f>
        <v>0</v>
      </c>
      <c r="O190" s="17"/>
      <c r="P190" s="16">
        <f>IF(P189&lt;&gt;"",IF(P189=1,1,IF(P189=2,2,IF(P189=3,3,(IF(P189=4,4,99))))),0)</f>
        <v>0</v>
      </c>
      <c r="Q190" s="17"/>
      <c r="R190" s="16">
        <f>IF(R189&lt;&gt;"",IF(R189=1,1,IF(R189=2,2,IF(R189=3,3,(IF(R189=4,4,99))))),0)</f>
        <v>0</v>
      </c>
      <c r="S190" s="17"/>
      <c r="T190" s="16">
        <f>IF(T189&lt;&gt;"",IF(T189=1,1,IF(T189=2,2,IF(T189=3,3,(IF(T189=4,4,99))))),0)</f>
        <v>0</v>
      </c>
      <c r="U190" s="17"/>
      <c r="V190" s="16">
        <f>IF(V189&lt;&gt;"",IF(V189=1,1,IF(V189=2,2,IF(V189=3,3,(IF(V189=4,4,99))))),0)</f>
        <v>0</v>
      </c>
      <c r="W190" s="17"/>
      <c r="X190" s="16">
        <f>IF(X189&lt;&gt;"",IF(X189=1,1,IF(X189=2,2,IF(X189=3,3,(IF(X189=4,4,99))))),0)</f>
        <v>0</v>
      </c>
      <c r="Y190" s="17"/>
      <c r="Z190" s="16">
        <f>IF(Z189&lt;&gt;"",IF(Z189=1,1,IF(Z189=2,2,IF(Z189=3,3,(IF(Z189=4,4,99))))),0)</f>
        <v>0</v>
      </c>
      <c r="AA190" s="17"/>
      <c r="AB190" s="16">
        <f>IF(AB189&lt;&gt;"",IF(AB189=1,1,IF(AB189=2,2,IF(AB189=3,3,(IF(AB189=4,4,99))))),0)</f>
        <v>0</v>
      </c>
      <c r="AC190" s="17"/>
      <c r="AD190" s="16">
        <f>IF(AD189&lt;&gt;"",IF(AD189=1,1,IF(AD189=2,2,IF(AD189=3,3,(IF(AD189=4,4,99))))),0)</f>
        <v>0</v>
      </c>
      <c r="AE190" s="17"/>
      <c r="AF190" s="16">
        <f>IF(AF189&lt;&gt;"",IF(AF189=1,1,IF(AF189=2,2,IF(AF189=3,3,(IF(AF189=4,4,99))))),0)</f>
        <v>0</v>
      </c>
      <c r="AG190" s="17"/>
      <c r="AH190" s="16">
        <f>IF(AH189&lt;&gt;"",IF(AH189=1,1,IF(AH189=2,2,IF(AH189=3,3,(IF(AH189=4,4,99))))),0)</f>
        <v>0</v>
      </c>
      <c r="AI190" s="14">
        <f t="shared" si="19"/>
        <v>0</v>
      </c>
      <c r="AJ190" s="15"/>
      <c r="AK190" s="89"/>
      <c r="AL190" s="149"/>
    </row>
    <row r="191" spans="1:38" ht="12" customHeight="1" thickBot="1">
      <c r="A191" s="150" t="s">
        <v>61</v>
      </c>
      <c r="B191" s="150"/>
      <c r="C191" s="150"/>
      <c r="D191" s="150"/>
      <c r="E191" s="150"/>
      <c r="F191" s="84"/>
      <c r="G191" s="93">
        <f>IF(AI192&gt;0,IF(AI192&lt;99,AVERAGE(N191,P191,R191,T191,V191,X191,Z191,AB191,AD191,AF191,AH191),"ERR"),"")</f>
      </c>
      <c r="H191" s="137">
        <f t="shared" si="18"/>
        <v>0</v>
      </c>
      <c r="I191" s="94">
        <f>IF(G191&lt;1.5,1,"")</f>
      </c>
      <c r="J191" s="95">
        <f>IF(G191&lt;2.5,IF(G191&gt;=1.5,1,""),"")</f>
      </c>
      <c r="K191" s="95">
        <f>IF(G191&lt;3.5,IF(G191&gt;=2.5,1,""),"")</f>
      </c>
      <c r="L191" s="97">
        <f>IF(G191&lt;&gt;"",IF(G191&lt;&gt;"ERR",IF(G191&gt;=3.5,1,""),""),"")</f>
      </c>
      <c r="M191" s="89" t="s">
        <v>60</v>
      </c>
      <c r="N191" s="18"/>
      <c r="O191" s="17"/>
      <c r="P191" s="18"/>
      <c r="Q191" s="17"/>
      <c r="R191" s="18"/>
      <c r="S191" s="17"/>
      <c r="T191" s="18"/>
      <c r="U191" s="17"/>
      <c r="V191" s="18"/>
      <c r="W191" s="17"/>
      <c r="X191" s="19"/>
      <c r="Y191" s="17"/>
      <c r="Z191" s="19"/>
      <c r="AA191" s="17"/>
      <c r="AB191" s="18"/>
      <c r="AC191" s="17"/>
      <c r="AD191" s="18"/>
      <c r="AE191" s="17"/>
      <c r="AF191" s="18"/>
      <c r="AG191" s="17"/>
      <c r="AH191" s="18"/>
      <c r="AI191" s="14">
        <f t="shared" si="19"/>
        <v>0</v>
      </c>
      <c r="AJ191" s="15"/>
      <c r="AK191" s="89" t="s">
        <v>60</v>
      </c>
      <c r="AL191" s="149"/>
    </row>
    <row r="192" spans="1:38" ht="12" customHeight="1" hidden="1">
      <c r="A192" s="90"/>
      <c r="B192" s="91"/>
      <c r="C192" s="91"/>
      <c r="D192" s="91"/>
      <c r="E192" s="92"/>
      <c r="F192" s="84"/>
      <c r="G192" s="93"/>
      <c r="H192" s="137">
        <f t="shared" si="18"/>
        <v>0</v>
      </c>
      <c r="I192" s="94"/>
      <c r="J192" s="95"/>
      <c r="K192" s="95"/>
      <c r="L192" s="96"/>
      <c r="M192" s="89"/>
      <c r="N192" s="18"/>
      <c r="O192" s="17"/>
      <c r="P192" s="18"/>
      <c r="Q192" s="17"/>
      <c r="R192" s="18"/>
      <c r="S192" s="17"/>
      <c r="T192" s="18"/>
      <c r="U192" s="17"/>
      <c r="V192" s="18"/>
      <c r="W192" s="17"/>
      <c r="X192" s="16">
        <f>IF(X191&lt;&gt;"",IF(X191=1,1,IF(X191=2,2,IF(X191=3,3,(IF(X191=4,4,99))))),0)</f>
        <v>0</v>
      </c>
      <c r="Y192" s="17"/>
      <c r="Z192" s="16">
        <f>IF(Z191&lt;&gt;"",IF(Z191=1,1,IF(Z191=2,2,IF(Z191=3,3,(IF(Z191=4,4,99))))),0)</f>
        <v>0</v>
      </c>
      <c r="AA192" s="17"/>
      <c r="AB192" s="18"/>
      <c r="AC192" s="17"/>
      <c r="AD192" s="18"/>
      <c r="AE192" s="17"/>
      <c r="AF192" s="18"/>
      <c r="AG192" s="17"/>
      <c r="AH192" s="18"/>
      <c r="AI192" s="14">
        <f t="shared" si="19"/>
        <v>0</v>
      </c>
      <c r="AJ192" s="15"/>
      <c r="AK192" s="89"/>
      <c r="AL192" s="149"/>
    </row>
    <row r="193" spans="1:38" ht="12" customHeight="1" thickBot="1">
      <c r="A193" s="98"/>
      <c r="B193" s="99"/>
      <c r="C193" s="99"/>
      <c r="D193" s="99"/>
      <c r="E193" s="92" t="s">
        <v>62</v>
      </c>
      <c r="F193" s="84"/>
      <c r="G193" s="93">
        <f>IF(SUM(N194,P194,R194,T194,V194,X194,Z194,AB194,AD194,AF194,AH194)&gt;0,IF(SUM(N194,P194,R194,T194,V194,X194,Z194,AB194,AD194,AF194,AH194)&lt;99,AVERAGE(N193,P193,R193,T193,V193,X193,Z193,AB193,AD193,AF193,AH193),"ERR"),"")</f>
      </c>
      <c r="H193" s="137">
        <f t="shared" si="18"/>
        <v>0</v>
      </c>
      <c r="I193" s="94">
        <f>IF(G193&lt;1.5,1,"")</f>
      </c>
      <c r="J193" s="95">
        <f>IF(G193&lt;2.5,IF(G193&gt;=1.5,1,""),"")</f>
      </c>
      <c r="K193" s="95">
        <f>IF(G193&lt;3.5,IF(G193&gt;=2.5,1,""),"")</f>
      </c>
      <c r="L193" s="97">
        <f>IF(G193&lt;&gt;"",IF(G193&lt;&gt;"ERR",IF(G193&gt;=3.5,1,""),""),"")</f>
      </c>
      <c r="M193" s="89" t="s">
        <v>60</v>
      </c>
      <c r="N193" s="18"/>
      <c r="O193" s="17"/>
      <c r="P193" s="18"/>
      <c r="Q193" s="17"/>
      <c r="R193" s="18"/>
      <c r="S193" s="17"/>
      <c r="T193" s="18"/>
      <c r="U193" s="17"/>
      <c r="V193" s="18"/>
      <c r="W193" s="17"/>
      <c r="X193" s="18"/>
      <c r="Y193" s="17"/>
      <c r="Z193" s="18"/>
      <c r="AA193" s="17"/>
      <c r="AB193" s="19"/>
      <c r="AC193" s="17"/>
      <c r="AD193" s="19"/>
      <c r="AE193" s="17"/>
      <c r="AF193" s="19"/>
      <c r="AG193" s="17"/>
      <c r="AH193" s="19"/>
      <c r="AI193" s="14">
        <f t="shared" si="19"/>
        <v>0</v>
      </c>
      <c r="AJ193" s="15"/>
      <c r="AK193" s="89" t="s">
        <v>60</v>
      </c>
      <c r="AL193" s="149"/>
    </row>
    <row r="194" spans="1:38" ht="12" customHeight="1" hidden="1">
      <c r="A194" s="98"/>
      <c r="B194" s="100"/>
      <c r="C194" s="100"/>
      <c r="D194" s="100"/>
      <c r="E194" s="92"/>
      <c r="F194" s="84"/>
      <c r="G194" s="93"/>
      <c r="H194" s="137">
        <f t="shared" si="18"/>
        <v>0</v>
      </c>
      <c r="I194" s="94"/>
      <c r="J194" s="95"/>
      <c r="K194" s="95"/>
      <c r="L194" s="96"/>
      <c r="M194" s="89"/>
      <c r="N194" s="18"/>
      <c r="O194" s="17"/>
      <c r="P194" s="18"/>
      <c r="Q194" s="17"/>
      <c r="R194" s="18"/>
      <c r="S194" s="17"/>
      <c r="T194" s="18"/>
      <c r="U194" s="17"/>
      <c r="V194" s="18"/>
      <c r="W194" s="17"/>
      <c r="X194" s="18"/>
      <c r="Y194" s="17"/>
      <c r="Z194" s="18"/>
      <c r="AA194" s="17"/>
      <c r="AB194" s="16">
        <f>IF(AB193&lt;&gt;"",IF(AB193=1,1,IF(AB193=2,2,IF(AB193=3,3,(IF(AB193=4,4,99))))),0)</f>
        <v>0</v>
      </c>
      <c r="AC194" s="17"/>
      <c r="AD194" s="16">
        <f>IF(AD193&lt;&gt;"",IF(AD193=1,1,IF(AD193=2,2,IF(AD193=3,3,(IF(AD193=4,4,99))))),0)</f>
        <v>0</v>
      </c>
      <c r="AE194" s="17"/>
      <c r="AF194" s="16">
        <f>IF(AF193&lt;&gt;"",IF(AF193=1,1,IF(AF193=2,2,IF(AF193=3,3,(IF(AF193=4,4,99))))),0)</f>
        <v>0</v>
      </c>
      <c r="AG194" s="17"/>
      <c r="AH194" s="16">
        <f>IF(AH193&lt;&gt;"",IF(AH193=1,1,IF(AH193=2,2,IF(AH193=3,3,(IF(AH193=4,4,99))))),0)</f>
        <v>0</v>
      </c>
      <c r="AI194" s="14">
        <f t="shared" si="19"/>
        <v>0</v>
      </c>
      <c r="AJ194" s="15"/>
      <c r="AK194" s="89"/>
      <c r="AL194" s="149"/>
    </row>
    <row r="195" spans="1:38" ht="12" customHeight="1" thickBot="1">
      <c r="A195" s="101"/>
      <c r="B195" s="102"/>
      <c r="C195" s="102"/>
      <c r="D195" s="102"/>
      <c r="E195" s="103" t="s">
        <v>63</v>
      </c>
      <c r="F195" s="104"/>
      <c r="G195" s="105">
        <f>IF(SUM(N196,P196,R196,T196,V196,X196,Z196,AB196,AD196,AF196,AH196)&gt;0,IF(SUM(N196,P196,R196,T196,V196,X196,Z196,AB196,AD196,AF196,AH196)&lt;99,AVERAGE(N195,P195,R195,T195,V195,X195,Z195,AB195,AD195,AF195,AH195),"ERR"),"")</f>
      </c>
      <c r="H195" s="138">
        <f t="shared" si="18"/>
        <v>0</v>
      </c>
      <c r="I195" s="106">
        <f>IF(G195&lt;1.5,1,"")</f>
      </c>
      <c r="J195" s="107">
        <f>IF(G195&lt;2.5,IF(G195&gt;=1.5,1,""),"")</f>
      </c>
      <c r="K195" s="107">
        <f>IF(G195&lt;3.5,IF(G195&gt;=2.5,1,""),"")</f>
      </c>
      <c r="L195" s="108">
        <f>IF(G195&lt;&gt;"",IF(G195&lt;&gt;"ERR",IF(G195&gt;=3.5,1,""),""),"")</f>
      </c>
      <c r="M195" s="109" t="s">
        <v>60</v>
      </c>
      <c r="N195" s="21"/>
      <c r="O195" s="22"/>
      <c r="P195" s="21"/>
      <c r="Q195" s="22"/>
      <c r="R195" s="21"/>
      <c r="S195" s="22"/>
      <c r="T195" s="23"/>
      <c r="U195" s="22"/>
      <c r="V195" s="23"/>
      <c r="W195" s="22"/>
      <c r="X195" s="23"/>
      <c r="Y195" s="22"/>
      <c r="Z195" s="23"/>
      <c r="AA195" s="22"/>
      <c r="AB195" s="23"/>
      <c r="AC195" s="22"/>
      <c r="AD195" s="23"/>
      <c r="AE195" s="22"/>
      <c r="AF195" s="23"/>
      <c r="AG195" s="22"/>
      <c r="AH195" s="23"/>
      <c r="AI195" s="14">
        <f t="shared" si="19"/>
        <v>0</v>
      </c>
      <c r="AJ195" s="15"/>
      <c r="AK195" s="135" t="s">
        <v>60</v>
      </c>
      <c r="AL195" s="149"/>
    </row>
    <row r="196" spans="1:38" ht="12" customHeight="1" hidden="1">
      <c r="A196" s="98"/>
      <c r="B196" s="100"/>
      <c r="C196" s="100"/>
      <c r="D196" s="100"/>
      <c r="E196" s="92"/>
      <c r="F196" s="84"/>
      <c r="G196" s="110"/>
      <c r="H196" s="137">
        <f t="shared" si="18"/>
        <v>0</v>
      </c>
      <c r="I196" s="111"/>
      <c r="J196" s="112"/>
      <c r="K196" s="112"/>
      <c r="L196" s="113"/>
      <c r="M196" s="89"/>
      <c r="N196" s="24">
        <f>IF(N195&lt;&gt;"",IF(N195=1,1,IF(N195=2,2,IF(N195=3,3,(IF(N195=4,4,99))))),0)</f>
        <v>0</v>
      </c>
      <c r="O196" s="17"/>
      <c r="P196" s="24">
        <f>IF(P195&lt;&gt;"",IF(P195=1,1,IF(P195=2,2,IF(P195=3,3,(IF(P195=4,4,99))))),0)</f>
        <v>0</v>
      </c>
      <c r="Q196" s="17"/>
      <c r="R196" s="24">
        <f>IF(R195&lt;&gt;"",IF(R195=1,1,IF(R195=2,2,IF(R195=3,3,(IF(R195=4,4,99))))),0)</f>
        <v>0</v>
      </c>
      <c r="S196" s="17"/>
      <c r="T196" s="23"/>
      <c r="U196" s="17"/>
      <c r="V196" s="23"/>
      <c r="W196" s="17"/>
      <c r="X196" s="23"/>
      <c r="Y196" s="17"/>
      <c r="Z196" s="23"/>
      <c r="AA196" s="17"/>
      <c r="AB196" s="23"/>
      <c r="AC196" s="17"/>
      <c r="AD196" s="23"/>
      <c r="AE196" s="17"/>
      <c r="AF196" s="23"/>
      <c r="AG196" s="17"/>
      <c r="AH196" s="23"/>
      <c r="AI196" s="14">
        <f t="shared" si="19"/>
        <v>0</v>
      </c>
      <c r="AJ196" s="15"/>
      <c r="AK196" s="89"/>
      <c r="AL196" s="149"/>
    </row>
    <row r="197" spans="1:38" ht="12" customHeight="1" thickBot="1">
      <c r="A197" s="114"/>
      <c r="B197" s="115"/>
      <c r="C197" s="115"/>
      <c r="D197" s="115"/>
      <c r="E197" s="116" t="s">
        <v>64</v>
      </c>
      <c r="F197" s="84"/>
      <c r="G197" s="93">
        <f>IF(SUM(N198,P198,R198,T198,V198,X198,Z198,AB198,AD198,AF198,AH198)&gt;0,IF(SUM(N198,P198,R198,T198,V198,X198,Z198,AB198,AD198,AF198,AH198)&lt;99,AVERAGE(N197,P197,R197,T197,V197,X197,Z197,AB197,AD197,AF197,AH197),"ERR"),"")</f>
      </c>
      <c r="H197" s="137">
        <f t="shared" si="18"/>
        <v>0</v>
      </c>
      <c r="I197" s="94">
        <f>IF(G197&lt;1.5,1,"")</f>
      </c>
      <c r="J197" s="95">
        <f>IF(G197&lt;2.5,IF(G197&gt;=1.5,1,""),"")</f>
      </c>
      <c r="K197" s="95">
        <f>IF(G197&lt;3.5,IF(G197&gt;=2.5,1,""),"")</f>
      </c>
      <c r="L197" s="97">
        <f>IF(G197&lt;&gt;"",IF(G197&lt;&gt;"ERR",IF(G197&gt;=3.5,1,""),""),"")</f>
      </c>
      <c r="M197" s="89" t="s">
        <v>65</v>
      </c>
      <c r="N197" s="19"/>
      <c r="O197" s="17"/>
      <c r="P197" s="19"/>
      <c r="Q197" s="17"/>
      <c r="R197" s="19"/>
      <c r="S197" s="17"/>
      <c r="T197" s="19"/>
      <c r="U197" s="17"/>
      <c r="V197" s="19"/>
      <c r="W197" s="17"/>
      <c r="X197" s="19"/>
      <c r="Y197" s="17"/>
      <c r="Z197" s="19"/>
      <c r="AA197" s="17"/>
      <c r="AB197" s="19"/>
      <c r="AC197" s="17"/>
      <c r="AD197" s="19"/>
      <c r="AE197" s="17"/>
      <c r="AF197" s="19"/>
      <c r="AG197" s="17"/>
      <c r="AH197" s="19"/>
      <c r="AI197" s="14">
        <f t="shared" si="19"/>
        <v>0</v>
      </c>
      <c r="AJ197" s="15"/>
      <c r="AK197" s="89" t="s">
        <v>65</v>
      </c>
      <c r="AL197" s="149"/>
    </row>
    <row r="198" spans="1:38" ht="12" customHeight="1" hidden="1">
      <c r="A198" s="114"/>
      <c r="B198" s="115"/>
      <c r="C198" s="115"/>
      <c r="D198" s="115"/>
      <c r="E198" s="116"/>
      <c r="F198" s="84"/>
      <c r="G198" s="93"/>
      <c r="H198" s="137">
        <f t="shared" si="18"/>
        <v>0</v>
      </c>
      <c r="I198" s="94"/>
      <c r="J198" s="95"/>
      <c r="K198" s="95"/>
      <c r="L198" s="96"/>
      <c r="M198" s="89"/>
      <c r="N198" s="16">
        <f>IF(N197&lt;&gt;"",IF(N197=1,1,IF(N197=2,2,IF(N197=3,3,(IF(N197=4,4,99))))),0)</f>
        <v>0</v>
      </c>
      <c r="O198" s="17"/>
      <c r="P198" s="16">
        <f>IF(P197&lt;&gt;"",IF(P197=1,1,IF(P197=2,2,IF(P197=3,3,(IF(P197=4,4,99))))),0)</f>
        <v>0</v>
      </c>
      <c r="Q198" s="17"/>
      <c r="R198" s="16">
        <f>IF(R197&lt;&gt;"",IF(R197=1,1,IF(R197=2,2,IF(R197=3,3,(IF(R197=4,4,99))))),0)</f>
        <v>0</v>
      </c>
      <c r="S198" s="17"/>
      <c r="T198" s="16">
        <f>IF(T197&lt;&gt;"",IF(T197=1,1,IF(T197=2,2,IF(T197=3,3,(IF(T197=4,4,99))))),0)</f>
        <v>0</v>
      </c>
      <c r="U198" s="17"/>
      <c r="V198" s="16">
        <f>IF(V197&lt;&gt;"",IF(V197=1,1,IF(V197=2,2,IF(V197=3,3,(IF(V197=4,4,99))))),0)</f>
        <v>0</v>
      </c>
      <c r="W198" s="17"/>
      <c r="X198" s="16">
        <f>IF(X197&lt;&gt;"",IF(X197=1,1,IF(X197=2,2,IF(X197=3,3,(IF(X197=4,4,99))))),0)</f>
        <v>0</v>
      </c>
      <c r="Y198" s="17"/>
      <c r="Z198" s="16">
        <f>IF(Z197&lt;&gt;"",IF(Z197=1,1,IF(Z197=2,2,IF(Z197=3,3,(IF(Z197=4,4,99))))),0)</f>
        <v>0</v>
      </c>
      <c r="AA198" s="17"/>
      <c r="AB198" s="16">
        <f>IF(AB197&lt;&gt;"",IF(AB197=1,1,IF(AB197=2,2,IF(AB197=3,3,(IF(AB197=4,4,99))))),0)</f>
        <v>0</v>
      </c>
      <c r="AC198" s="17"/>
      <c r="AD198" s="16">
        <f>IF(AD197&lt;&gt;"",IF(AD197=1,1,IF(AD197=2,2,IF(AD197=3,3,(IF(AD197=4,4,99))))),0)</f>
        <v>0</v>
      </c>
      <c r="AE198" s="17"/>
      <c r="AF198" s="16">
        <f>IF(AF197&lt;&gt;"",IF(AF197=1,1,IF(AF197=2,2,IF(AF197=3,3,(IF(AF197=4,4,99))))),0)</f>
        <v>0</v>
      </c>
      <c r="AG198" s="17"/>
      <c r="AH198" s="16">
        <f>IF(AH197&lt;&gt;"",IF(AH197=1,1,IF(AH197=2,2,IF(AH197=3,3,(IF(AH197=4,4,99))))),0)</f>
        <v>0</v>
      </c>
      <c r="AI198" s="14">
        <f t="shared" si="19"/>
        <v>0</v>
      </c>
      <c r="AJ198" s="15"/>
      <c r="AK198" s="89"/>
      <c r="AL198" s="149"/>
    </row>
    <row r="199" spans="1:38" ht="12" customHeight="1" thickBot="1">
      <c r="A199" s="114"/>
      <c r="B199" s="115"/>
      <c r="C199" s="115"/>
      <c r="D199" s="115"/>
      <c r="E199" s="116" t="s">
        <v>66</v>
      </c>
      <c r="F199" s="84"/>
      <c r="G199" s="93">
        <f>IF(SUM(N200,P200,R200,T200,V200,X200,Z200,AB200,AD200,AF200,AH200)&gt;0,IF(SUM(N200,P200,R200,T200,V200,X200,Z200,AB200,AD200,AF200,AH200)&lt;99,AVERAGE(N199,P199,R199,T199,V199,X199,Z199,AB199,AD199,AF199,AH199),"ERR"),"")</f>
      </c>
      <c r="H199" s="137">
        <f t="shared" si="18"/>
        <v>0</v>
      </c>
      <c r="I199" s="94">
        <f>IF(G199&lt;1.5,1,"")</f>
      </c>
      <c r="J199" s="95">
        <f>IF(G199&lt;2.5,IF(G199&gt;=1.5,1,""),"")</f>
      </c>
      <c r="K199" s="95">
        <f>IF(G199&lt;3.5,IF(G199&gt;=2.5,1,""),"")</f>
      </c>
      <c r="L199" s="97">
        <f>IF(G199&lt;&gt;"",IF(G199&lt;&gt;"ERR",IF(G199&gt;=3.5,1,""),""),"")</f>
      </c>
      <c r="M199" s="89" t="s">
        <v>67</v>
      </c>
      <c r="N199" s="19"/>
      <c r="O199" s="17"/>
      <c r="P199" s="19"/>
      <c r="Q199" s="17"/>
      <c r="R199" s="19"/>
      <c r="S199" s="17"/>
      <c r="T199" s="19"/>
      <c r="U199" s="17"/>
      <c r="V199" s="19"/>
      <c r="W199" s="17"/>
      <c r="X199" s="19"/>
      <c r="Y199" s="17"/>
      <c r="Z199" s="19"/>
      <c r="AA199" s="17"/>
      <c r="AB199" s="19"/>
      <c r="AC199" s="17"/>
      <c r="AD199" s="19"/>
      <c r="AE199" s="17"/>
      <c r="AF199" s="19"/>
      <c r="AG199" s="17"/>
      <c r="AH199" s="19"/>
      <c r="AI199" s="14">
        <f t="shared" si="19"/>
        <v>0</v>
      </c>
      <c r="AJ199" s="15"/>
      <c r="AK199" s="89" t="s">
        <v>67</v>
      </c>
      <c r="AL199" s="149"/>
    </row>
    <row r="200" spans="1:38" ht="12" customHeight="1" hidden="1">
      <c r="A200" s="114"/>
      <c r="B200" s="115"/>
      <c r="C200" s="115"/>
      <c r="D200" s="115"/>
      <c r="E200" s="116"/>
      <c r="F200" s="84"/>
      <c r="G200" s="93"/>
      <c r="H200" s="137">
        <f t="shared" si="18"/>
        <v>0</v>
      </c>
      <c r="I200" s="94"/>
      <c r="J200" s="95"/>
      <c r="K200" s="95"/>
      <c r="L200" s="96"/>
      <c r="M200" s="89"/>
      <c r="N200" s="16">
        <f>IF(N199&lt;&gt;"",IF(N199=1,1,IF(N199=2,2,IF(N199=3,3,(IF(N199=4,4,99))))),0)</f>
        <v>0</v>
      </c>
      <c r="O200" s="17"/>
      <c r="P200" s="16">
        <f>IF(P199&lt;&gt;"",IF(P199=1,1,IF(P199=2,2,IF(P199=3,3,(IF(P199=4,4,99))))),0)</f>
        <v>0</v>
      </c>
      <c r="Q200" s="17"/>
      <c r="R200" s="16">
        <f>IF(R199&lt;&gt;"",IF(R199=1,1,IF(R199=2,2,IF(R199=3,3,(IF(R199=4,4,99))))),0)</f>
        <v>0</v>
      </c>
      <c r="S200" s="17"/>
      <c r="T200" s="16">
        <f>IF(T199&lt;&gt;"",IF(T199=1,1,IF(T199=2,2,IF(T199=3,3,(IF(T199=4,4,99))))),0)</f>
        <v>0</v>
      </c>
      <c r="U200" s="17"/>
      <c r="V200" s="16">
        <f>IF(V199&lt;&gt;"",IF(V199=1,1,IF(V199=2,2,IF(V199=3,3,(IF(V199=4,4,99))))),0)</f>
        <v>0</v>
      </c>
      <c r="W200" s="17"/>
      <c r="X200" s="16">
        <f>IF(X199&lt;&gt;"",IF(X199=1,1,IF(X199=2,2,IF(X199=3,3,(IF(X199=4,4,99))))),0)</f>
        <v>0</v>
      </c>
      <c r="Y200" s="17"/>
      <c r="Z200" s="16">
        <f>IF(Z199&lt;&gt;"",IF(Z199=1,1,IF(Z199=2,2,IF(Z199=3,3,(IF(Z199=4,4,99))))),0)</f>
        <v>0</v>
      </c>
      <c r="AA200" s="17"/>
      <c r="AB200" s="16">
        <f>IF(AB199&lt;&gt;"",IF(AB199=1,1,IF(AB199=2,2,IF(AB199=3,3,(IF(AB199=4,4,99))))),0)</f>
        <v>0</v>
      </c>
      <c r="AC200" s="17"/>
      <c r="AD200" s="16">
        <f>IF(AD199&lt;&gt;"",IF(AD199=1,1,IF(AD199=2,2,IF(AD199=3,3,(IF(AD199=4,4,99))))),0)</f>
        <v>0</v>
      </c>
      <c r="AE200" s="17"/>
      <c r="AF200" s="16">
        <f>IF(AF199&lt;&gt;"",IF(AF199=1,1,IF(AF199=2,2,IF(AF199=3,3,(IF(AF199=4,4,99))))),0)</f>
        <v>0</v>
      </c>
      <c r="AG200" s="17"/>
      <c r="AH200" s="16">
        <f>IF(AH199&lt;&gt;"",IF(AH199=1,1,IF(AH199=2,2,IF(AH199=3,3,(IF(AH199=4,4,99))))),0)</f>
        <v>0</v>
      </c>
      <c r="AI200" s="14">
        <f t="shared" si="19"/>
        <v>0</v>
      </c>
      <c r="AJ200" s="15"/>
      <c r="AK200" s="89"/>
      <c r="AL200" s="149"/>
    </row>
    <row r="201" spans="1:38" ht="12" customHeight="1">
      <c r="A201" s="114"/>
      <c r="B201" s="115"/>
      <c r="C201" s="115"/>
      <c r="D201" s="115"/>
      <c r="E201" s="116" t="s">
        <v>68</v>
      </c>
      <c r="F201" s="84"/>
      <c r="G201" s="93">
        <f>IF(SUM(N202,P202,R202,T202,V202,X202,Z202,AB202,AD202,AF202,AH202)&gt;0,IF(SUM(N202,P202,R202,T202,V202,X202,Z202,AB202,AD202,AF202,AH202)&lt;99,AVERAGE(N201,P201,R201,T201,V201,X201,Z201,AB201,AD201,AF201,AH201),"ERR"),"")</f>
      </c>
      <c r="H201" s="137">
        <f t="shared" si="18"/>
        <v>0</v>
      </c>
      <c r="I201" s="94">
        <f>IF(G201&lt;1.5,1,"")</f>
      </c>
      <c r="J201" s="95">
        <f>IF(G201&lt;2.5,IF(G201&gt;=1.5,1,""),"")</f>
      </c>
      <c r="K201" s="95">
        <f>IF(G201&lt;3.5,IF(G201&gt;=2.5,1,""),"")</f>
      </c>
      <c r="L201" s="97">
        <f>IF(G201&lt;&gt;"",IF(G201&lt;&gt;"ERR",IF(G201&gt;=3.5,1,""),""),"")</f>
      </c>
      <c r="M201" s="89" t="s">
        <v>69</v>
      </c>
      <c r="N201" s="19"/>
      <c r="O201" s="17"/>
      <c r="P201" s="19"/>
      <c r="Q201" s="17"/>
      <c r="R201" s="19"/>
      <c r="S201" s="17"/>
      <c r="T201" s="18"/>
      <c r="U201" s="17"/>
      <c r="V201" s="19"/>
      <c r="W201" s="17"/>
      <c r="X201" s="18"/>
      <c r="Y201" s="17"/>
      <c r="Z201" s="18"/>
      <c r="AA201" s="17"/>
      <c r="AB201" s="19"/>
      <c r="AC201" s="17"/>
      <c r="AD201" s="19"/>
      <c r="AE201" s="17"/>
      <c r="AF201" s="19"/>
      <c r="AG201" s="17"/>
      <c r="AH201" s="19"/>
      <c r="AI201" s="14">
        <f t="shared" si="19"/>
        <v>0</v>
      </c>
      <c r="AJ201" s="15"/>
      <c r="AK201" s="89" t="s">
        <v>69</v>
      </c>
      <c r="AL201" s="149"/>
    </row>
    <row r="202" spans="1:38" ht="12" customHeight="1" hidden="1">
      <c r="A202" s="117"/>
      <c r="B202" s="118"/>
      <c r="C202" s="118"/>
      <c r="D202" s="118"/>
      <c r="E202" s="119"/>
      <c r="F202" s="84"/>
      <c r="G202" s="93"/>
      <c r="H202" s="137">
        <f t="shared" si="18"/>
        <v>0</v>
      </c>
      <c r="I202" s="94"/>
      <c r="J202" s="95"/>
      <c r="K202" s="95"/>
      <c r="L202" s="96"/>
      <c r="M202" s="89"/>
      <c r="N202" s="16">
        <f>IF(N201&lt;&gt;"",IF(N201=1,1,IF(N201=2,2,IF(N201=3,3,(IF(N201=4,4,99))))),0)</f>
        <v>0</v>
      </c>
      <c r="O202" s="17"/>
      <c r="P202" s="16">
        <f>IF(P201&lt;&gt;"",IF(P201=1,1,IF(P201=2,2,IF(P201=3,3,(IF(P201=4,4,99))))),0)</f>
        <v>0</v>
      </c>
      <c r="Q202" s="17"/>
      <c r="R202" s="16">
        <f>IF(R201&lt;&gt;"",IF(R201=1,1,IF(R201=2,2,IF(R201=3,3,(IF(R201=4,4,99))))),0)</f>
        <v>0</v>
      </c>
      <c r="S202" s="17"/>
      <c r="T202" s="18"/>
      <c r="U202" s="17"/>
      <c r="V202" s="16">
        <f>IF(V201&lt;&gt;"",IF(V201=1,1,IF(V201=2,2,IF(V201=3,3,(IF(V201=4,4,99))))),0)</f>
        <v>0</v>
      </c>
      <c r="W202" s="17"/>
      <c r="X202" s="18"/>
      <c r="Y202" s="17"/>
      <c r="Z202" s="18"/>
      <c r="AA202" s="17"/>
      <c r="AB202" s="16">
        <f>IF(AB201&lt;&gt;"",IF(AB201=1,1,IF(AB201=2,2,IF(AB201=3,3,(IF(AB201=4,4,99))))),0)</f>
        <v>0</v>
      </c>
      <c r="AC202" s="17"/>
      <c r="AD202" s="16">
        <f>IF(AD201&lt;&gt;"",IF(AD201=1,1,IF(AD201=2,2,IF(AD201=3,3,(IF(AD201=4,4,99))))),0)</f>
        <v>0</v>
      </c>
      <c r="AE202" s="17"/>
      <c r="AF202" s="16">
        <f>IF(AF201&lt;&gt;"",IF(AF201=1,1,IF(AF201=2,2,IF(AF201=3,3,(IF(AF201=4,4,99))))),0)</f>
        <v>0</v>
      </c>
      <c r="AG202" s="17"/>
      <c r="AH202" s="16">
        <f>IF(AH201&lt;&gt;"",IF(AH201=1,1,IF(AH201=2,2,IF(AH201=3,3,(IF(AH201=4,4,99))))),0)</f>
        <v>0</v>
      </c>
      <c r="AI202" s="14">
        <f t="shared" si="19"/>
        <v>0</v>
      </c>
      <c r="AJ202" s="15"/>
      <c r="AK202" s="89"/>
      <c r="AL202" s="25"/>
    </row>
    <row r="203" spans="1:38" ht="12" customHeight="1" thickBot="1">
      <c r="A203" s="120"/>
      <c r="B203" s="121"/>
      <c r="C203" s="121"/>
      <c r="D203" s="121"/>
      <c r="E203" s="122" t="s">
        <v>70</v>
      </c>
      <c r="F203" s="84"/>
      <c r="G203" s="105">
        <f>IF(SUM(N204,P204,R204,T204,V204,X204,Z204,AB204,AD204,AF204,AH204)&gt;0,IF(SUM(N204,P204,R204,T204,V204,X204,Z204,AB204,AD204,AF204,AH204)&lt;99,AVERAGE(N203,P203,R203,T203,V203,X203,Z203,AB203,AD203,AF203,AH203),"ERR"),"")</f>
      </c>
      <c r="H203" s="137">
        <f t="shared" si="18"/>
        <v>0</v>
      </c>
      <c r="I203" s="106">
        <f>IF(G203&lt;1.5,1,"")</f>
      </c>
      <c r="J203" s="107">
        <f>IF(G203&lt;2.5,IF(G203&gt;=1.5,1,""),"")</f>
      </c>
      <c r="K203" s="107">
        <f>IF(G203&lt;3.5,IF(G203&gt;=2.5,1,""),"")</f>
      </c>
      <c r="L203" s="108">
        <f>IF(G203&lt;&gt;"",IF(G203&lt;&gt;"ERR",IF(G203&gt;=3.5,1,""),""),"")</f>
      </c>
      <c r="M203" s="89" t="s">
        <v>71</v>
      </c>
      <c r="N203" s="21"/>
      <c r="O203" s="22"/>
      <c r="P203" s="21"/>
      <c r="Q203" s="22"/>
      <c r="R203" s="21"/>
      <c r="S203" s="22"/>
      <c r="T203" s="21"/>
      <c r="U203" s="22"/>
      <c r="V203" s="21"/>
      <c r="W203" s="22"/>
      <c r="X203" s="21"/>
      <c r="Y203" s="22"/>
      <c r="Z203" s="21"/>
      <c r="AA203" s="22"/>
      <c r="AB203" s="21"/>
      <c r="AC203" s="22"/>
      <c r="AD203" s="21"/>
      <c r="AE203" s="22"/>
      <c r="AF203" s="21"/>
      <c r="AG203" s="22"/>
      <c r="AH203" s="21"/>
      <c r="AI203" s="14">
        <f t="shared" si="19"/>
        <v>0</v>
      </c>
      <c r="AJ203" s="15"/>
      <c r="AK203" s="89" t="s">
        <v>71</v>
      </c>
      <c r="AL203" s="26">
        <f>IF(AL189=0,0,IF(AL189=10,10,IF(AL189=20,20,"ERR")))</f>
        <v>0</v>
      </c>
    </row>
    <row r="204" spans="1:38" ht="12" customHeight="1" hidden="1">
      <c r="A204" s="101"/>
      <c r="B204" s="123"/>
      <c r="C204" s="123"/>
      <c r="D204" s="123"/>
      <c r="E204" s="124"/>
      <c r="F204" s="84"/>
      <c r="G204" s="125"/>
      <c r="H204" s="137">
        <f t="shared" si="18"/>
        <v>0</v>
      </c>
      <c r="M204" s="75"/>
      <c r="N204" s="27">
        <f>IF(N203&lt;&gt;"",IF(N203=1,1,IF(N203=2,2,IF(N203=3,3,(IF(N203=4,4,99))))),0)</f>
        <v>0</v>
      </c>
      <c r="O204" s="28"/>
      <c r="P204" s="29">
        <f>IF(P203&lt;&gt;"",IF(P203=1,1,IF(P203=2,2,IF(P203=3,3,(IF(P203=4,4,99))))),0)</f>
        <v>0</v>
      </c>
      <c r="Q204" s="28"/>
      <c r="R204" s="30">
        <f>IF(R203&lt;&gt;"",IF(R203=1,1,IF(R203=2,2,IF(R203=3,3,(IF(R203=4,4,99))))),0)</f>
        <v>0</v>
      </c>
      <c r="S204" s="28"/>
      <c r="T204" s="30">
        <f>IF(T203&lt;&gt;"",IF(T203=1,1,IF(T203=2,2,IF(T203=3,3,(IF(T203=4,4,99))))),0)</f>
        <v>0</v>
      </c>
      <c r="U204" s="28"/>
      <c r="V204" s="30">
        <f>IF(V203&lt;&gt;"",IF(V203=1,1,IF(V203=2,2,IF(V203=3,3,(IF(V203=4,4,99))))),0)</f>
        <v>0</v>
      </c>
      <c r="W204" s="28"/>
      <c r="X204" s="30">
        <f>IF(X203&lt;&gt;"",IF(X203=1,1,IF(X203=2,2,IF(X203=3,3,(IF(X203=4,4,99))))),0)</f>
        <v>0</v>
      </c>
      <c r="Y204" s="28"/>
      <c r="Z204" s="30">
        <f>IF(Z203&lt;&gt;"",IF(Z203=1,1,IF(Z203=2,2,IF(Z203=3,3,(IF(Z203=4,4,99))))),0)</f>
        <v>0</v>
      </c>
      <c r="AA204" s="28"/>
      <c r="AB204" s="30">
        <f>IF(AB203&lt;&gt;"",IF(AB203=1,1,IF(AB203=2,2,IF(AB203=3,3,(IF(AB203=4,4,99))))),0)</f>
        <v>0</v>
      </c>
      <c r="AC204" s="28"/>
      <c r="AD204" s="30">
        <f>IF(AD203&lt;&gt;"",IF(AD203=1,1,IF(AD203=2,2,IF(AD203=3,3,(IF(AD203=4,4,99))))),0)</f>
        <v>0</v>
      </c>
      <c r="AE204" s="28"/>
      <c r="AF204" s="30">
        <f>IF(AF203&lt;&gt;"",IF(AF203=1,1,IF(AF203=2,2,IF(AF203=3,3,(IF(AF203=4,4,99))))),0)</f>
        <v>0</v>
      </c>
      <c r="AG204" s="28"/>
      <c r="AH204" s="30">
        <f>IF(AH203&lt;&gt;"",IF(AH203=1,1,IF(AH203=2,2,IF(AH203=3,3,(IF(AH203=4,4,99))))),0)</f>
        <v>0</v>
      </c>
      <c r="AI204" s="14">
        <f t="shared" si="19"/>
        <v>0</v>
      </c>
      <c r="AL204" s="20"/>
    </row>
    <row r="205" spans="1:52" s="3" customFormat="1" ht="15.75" hidden="1" thickBot="1">
      <c r="A205" s="126"/>
      <c r="B205" s="127"/>
      <c r="C205" s="127"/>
      <c r="D205" s="127"/>
      <c r="E205" s="128"/>
      <c r="F205" s="129"/>
      <c r="G205" s="130"/>
      <c r="H205" s="137">
        <f>SUM(H189:H204)</f>
        <v>0</v>
      </c>
      <c r="I205" s="131">
        <f>SUM(I189:I203)*10</f>
        <v>0</v>
      </c>
      <c r="J205" s="132">
        <f>SUM(J189:J203)*25</f>
        <v>0</v>
      </c>
      <c r="K205" s="132">
        <f>SUM(K189:K203)*40</f>
        <v>0</v>
      </c>
      <c r="L205" s="133">
        <f>SUM(L189:L203)*50</f>
        <v>0</v>
      </c>
      <c r="M205" s="75"/>
      <c r="N205" s="31"/>
      <c r="O205" s="31"/>
      <c r="AK205" s="127"/>
      <c r="AM205" s="127"/>
      <c r="AN205" s="127"/>
      <c r="AO205" s="127"/>
      <c r="AP205" s="127"/>
      <c r="AQ205" s="127"/>
      <c r="AR205" s="127"/>
      <c r="AS205" s="127"/>
      <c r="AT205" s="127"/>
      <c r="AU205" s="127"/>
      <c r="AV205" s="127"/>
      <c r="AW205" s="127"/>
      <c r="AX205" s="127"/>
      <c r="AY205" s="127"/>
      <c r="AZ205" s="127"/>
    </row>
    <row r="206" spans="1:52" s="134" customFormat="1" ht="15">
      <c r="A206" s="66"/>
      <c r="B206" s="67"/>
      <c r="C206" s="67"/>
      <c r="D206" s="67"/>
      <c r="E206" s="68"/>
      <c r="F206" s="69"/>
      <c r="G206" s="70"/>
      <c r="H206" s="136"/>
      <c r="I206" s="71"/>
      <c r="J206" s="71"/>
      <c r="K206" s="71"/>
      <c r="L206" s="71"/>
      <c r="M206" s="71"/>
      <c r="N206" s="66"/>
      <c r="O206" s="66"/>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row>
    <row r="207" spans="1:38" ht="12" customHeight="1" hidden="1">
      <c r="A207" s="117"/>
      <c r="B207" s="118"/>
      <c r="C207" s="118"/>
      <c r="D207" s="118"/>
      <c r="E207" s="119"/>
      <c r="F207" s="84"/>
      <c r="G207" s="93"/>
      <c r="H207" s="137">
        <f>IF(G207="ERR",1,0)</f>
        <v>0</v>
      </c>
      <c r="I207" s="94"/>
      <c r="J207" s="95"/>
      <c r="K207" s="95"/>
      <c r="L207" s="96"/>
      <c r="M207" s="89"/>
      <c r="N207" s="16" t="e">
        <f>IF(#REF!&lt;&gt;"",IF(#REF!=1,1,IF(#REF!=2,2,IF(#REF!=3,3,(IF(#REF!=4,4,99))))),0)</f>
        <v>#REF!</v>
      </c>
      <c r="O207" s="17"/>
      <c r="P207" s="16" t="e">
        <f>IF(#REF!&lt;&gt;"",IF(#REF!=1,1,IF(#REF!=2,2,IF(#REF!=3,3,(IF(#REF!=4,4,99))))),0)</f>
        <v>#REF!</v>
      </c>
      <c r="Q207" s="17"/>
      <c r="R207" s="16" t="e">
        <f>IF(#REF!&lt;&gt;"",IF(#REF!=1,1,IF(#REF!=2,2,IF(#REF!=3,3,(IF(#REF!=4,4,99))))),0)</f>
        <v>#REF!</v>
      </c>
      <c r="S207" s="17"/>
      <c r="T207" s="18"/>
      <c r="U207" s="17"/>
      <c r="V207" s="16" t="e">
        <f>IF(#REF!&lt;&gt;"",IF(#REF!=1,1,IF(#REF!=2,2,IF(#REF!=3,3,(IF(#REF!=4,4,99))))),0)</f>
        <v>#REF!</v>
      </c>
      <c r="W207" s="17"/>
      <c r="X207" s="18"/>
      <c r="Y207" s="17"/>
      <c r="Z207" s="18"/>
      <c r="AA207" s="17"/>
      <c r="AB207" s="16" t="e">
        <f>IF(#REF!&lt;&gt;"",IF(#REF!=1,1,IF(#REF!=2,2,IF(#REF!=3,3,(IF(#REF!=4,4,99))))),0)</f>
        <v>#REF!</v>
      </c>
      <c r="AC207" s="17"/>
      <c r="AD207" s="16" t="e">
        <f>IF(#REF!&lt;&gt;"",IF(#REF!=1,1,IF(#REF!=2,2,IF(#REF!=3,3,(IF(#REF!=4,4,99))))),0)</f>
        <v>#REF!</v>
      </c>
      <c r="AE207" s="17"/>
      <c r="AF207" s="16" t="e">
        <f>IF(#REF!&lt;&gt;"",IF(#REF!=1,1,IF(#REF!=2,2,IF(#REF!=3,3,(IF(#REF!=4,4,99))))),0)</f>
        <v>#REF!</v>
      </c>
      <c r="AG207" s="17"/>
      <c r="AH207" s="16" t="e">
        <f>IF(#REF!&lt;&gt;"",IF(#REF!=1,1,IF(#REF!=2,2,IF(#REF!=3,3,(IF(#REF!=4,4,99))))),0)</f>
        <v>#REF!</v>
      </c>
      <c r="AI207" s="14" t="e">
        <f>SUM(AH207+AF207+AD207+AB207+Z207+X207+V207+T207+R207+P207+N207)</f>
        <v>#REF!</v>
      </c>
      <c r="AJ207" s="15"/>
      <c r="AK207" s="89"/>
      <c r="AL207" s="25"/>
    </row>
    <row r="208" spans="1:38" ht="27" thickBot="1">
      <c r="A208" s="81">
        <f>ListeClasse!A12</f>
        <v>11</v>
      </c>
      <c r="B208" s="82" t="str">
        <f>ListeClasse!B12</f>
        <v>NOM11</v>
      </c>
      <c r="C208" s="82" t="str">
        <f>ListeClasse!C12</f>
        <v>Prenom11</v>
      </c>
      <c r="D208" s="83" t="s">
        <v>58</v>
      </c>
      <c r="E208" s="83">
        <f>IF(H225=0,IF(AL223&lt;&gt;"ERR",SUM(I225:L225)+AL223,"ERR E.C."),"ERR comp")</f>
        <v>0</v>
      </c>
      <c r="F208" s="56" t="s">
        <v>72</v>
      </c>
      <c r="G208" s="78"/>
      <c r="H208" s="137"/>
      <c r="I208" s="79"/>
      <c r="J208" s="79"/>
      <c r="K208" s="79"/>
      <c r="L208" s="79"/>
      <c r="M208" s="59"/>
      <c r="N208" s="60"/>
      <c r="O208" s="61"/>
      <c r="P208" s="60"/>
      <c r="Q208" s="61"/>
      <c r="R208" s="60"/>
      <c r="S208" s="61"/>
      <c r="T208" s="60"/>
      <c r="U208" s="61"/>
      <c r="V208" s="60"/>
      <c r="W208" s="61"/>
      <c r="X208" s="60"/>
      <c r="Y208" s="61"/>
      <c r="Z208" s="60"/>
      <c r="AA208" s="61"/>
      <c r="AB208" s="60"/>
      <c r="AC208" s="61"/>
      <c r="AD208" s="60"/>
      <c r="AE208" s="61"/>
      <c r="AF208" s="60"/>
      <c r="AG208" s="61"/>
      <c r="AH208" s="60"/>
      <c r="AI208" s="62"/>
      <c r="AJ208" s="63"/>
      <c r="AL208" s="60"/>
    </row>
    <row r="209" spans="1:38" ht="12" customHeight="1" thickBot="1">
      <c r="A209" s="151" t="s">
        <v>59</v>
      </c>
      <c r="B209" s="151"/>
      <c r="C209" s="151"/>
      <c r="D209" s="151"/>
      <c r="E209" s="151"/>
      <c r="F209" s="84"/>
      <c r="G209" s="85">
        <f>IF(AI210&gt;0,IF(AI210&lt;99,AVERAGE(N209,P209,R209,T209,V209,X209,Z209,AB209,AD209,AF209,AH209),"ERR"),"")</f>
      </c>
      <c r="H209" s="137">
        <f aca="true" t="shared" si="20" ref="H209:H224">IF(G209="ERR",1,0)</f>
        <v>0</v>
      </c>
      <c r="I209" s="86">
        <f>IF(G209&lt;1.5,1,"")</f>
      </c>
      <c r="J209" s="87">
        <f>IF(G209&lt;2.5,IF(G209&gt;=1.5,1,""),"")</f>
      </c>
      <c r="K209" s="87">
        <f>IF(G209&lt;3.5,IF(G209&gt;=2.5,1,""),"")</f>
      </c>
      <c r="L209" s="88">
        <f>IF(G209&lt;&gt;"",IF(G209&lt;&gt;"ERR",IF(G209&gt;=3.5,1,""),""),"")</f>
      </c>
      <c r="M209" s="89" t="s">
        <v>60</v>
      </c>
      <c r="N209" s="12"/>
      <c r="O209" s="13"/>
      <c r="P209" s="12"/>
      <c r="Q209" s="13"/>
      <c r="R209" s="12"/>
      <c r="S209" s="13"/>
      <c r="T209" s="12"/>
      <c r="U209" s="13"/>
      <c r="V209" s="12"/>
      <c r="W209" s="13"/>
      <c r="X209" s="12"/>
      <c r="Y209" s="13"/>
      <c r="Z209" s="12"/>
      <c r="AA209" s="13"/>
      <c r="AB209" s="12"/>
      <c r="AC209" s="13"/>
      <c r="AD209" s="12"/>
      <c r="AE209" s="13"/>
      <c r="AF209" s="12"/>
      <c r="AG209" s="13"/>
      <c r="AH209" s="12"/>
      <c r="AI209" s="14">
        <f aca="true" t="shared" si="21" ref="AI209:AI224">SUM(AH209+AF209+AD209+AB209+Z209+X209+V209+T209+R209+P209+N209)</f>
        <v>0</v>
      </c>
      <c r="AJ209" s="15"/>
      <c r="AK209" s="89" t="s">
        <v>60</v>
      </c>
      <c r="AL209" s="149"/>
    </row>
    <row r="210" spans="1:38" ht="12" customHeight="1" hidden="1">
      <c r="A210" s="90"/>
      <c r="B210" s="91"/>
      <c r="C210" s="91"/>
      <c r="D210" s="91"/>
      <c r="E210" s="92"/>
      <c r="F210" s="84"/>
      <c r="G210" s="93"/>
      <c r="H210" s="137">
        <f t="shared" si="20"/>
        <v>0</v>
      </c>
      <c r="I210" s="94"/>
      <c r="J210" s="95"/>
      <c r="K210" s="95"/>
      <c r="L210" s="96"/>
      <c r="M210" s="89"/>
      <c r="N210" s="16">
        <f>IF(N209&lt;&gt;"",IF(N209=1,1,IF(N209=2,2,IF(N209=3,3,(IF(N209=4,4,99))))),0)</f>
        <v>0</v>
      </c>
      <c r="O210" s="17"/>
      <c r="P210" s="16">
        <f>IF(P209&lt;&gt;"",IF(P209=1,1,IF(P209=2,2,IF(P209=3,3,(IF(P209=4,4,99))))),0)</f>
        <v>0</v>
      </c>
      <c r="Q210" s="17"/>
      <c r="R210" s="16">
        <f>IF(R209&lt;&gt;"",IF(R209=1,1,IF(R209=2,2,IF(R209=3,3,(IF(R209=4,4,99))))),0)</f>
        <v>0</v>
      </c>
      <c r="S210" s="17"/>
      <c r="T210" s="16">
        <f>IF(T209&lt;&gt;"",IF(T209=1,1,IF(T209=2,2,IF(T209=3,3,(IF(T209=4,4,99))))),0)</f>
        <v>0</v>
      </c>
      <c r="U210" s="17"/>
      <c r="V210" s="16">
        <f>IF(V209&lt;&gt;"",IF(V209=1,1,IF(V209=2,2,IF(V209=3,3,(IF(V209=4,4,99))))),0)</f>
        <v>0</v>
      </c>
      <c r="W210" s="17"/>
      <c r="X210" s="16">
        <f>IF(X209&lt;&gt;"",IF(X209=1,1,IF(X209=2,2,IF(X209=3,3,(IF(X209=4,4,99))))),0)</f>
        <v>0</v>
      </c>
      <c r="Y210" s="17"/>
      <c r="Z210" s="16">
        <f>IF(Z209&lt;&gt;"",IF(Z209=1,1,IF(Z209=2,2,IF(Z209=3,3,(IF(Z209=4,4,99))))),0)</f>
        <v>0</v>
      </c>
      <c r="AA210" s="17"/>
      <c r="AB210" s="16">
        <f>IF(AB209&lt;&gt;"",IF(AB209=1,1,IF(AB209=2,2,IF(AB209=3,3,(IF(AB209=4,4,99))))),0)</f>
        <v>0</v>
      </c>
      <c r="AC210" s="17"/>
      <c r="AD210" s="16">
        <f>IF(AD209&lt;&gt;"",IF(AD209=1,1,IF(AD209=2,2,IF(AD209=3,3,(IF(AD209=4,4,99))))),0)</f>
        <v>0</v>
      </c>
      <c r="AE210" s="17"/>
      <c r="AF210" s="16">
        <f>IF(AF209&lt;&gt;"",IF(AF209=1,1,IF(AF209=2,2,IF(AF209=3,3,(IF(AF209=4,4,99))))),0)</f>
        <v>0</v>
      </c>
      <c r="AG210" s="17"/>
      <c r="AH210" s="16">
        <f>IF(AH209&lt;&gt;"",IF(AH209=1,1,IF(AH209=2,2,IF(AH209=3,3,(IF(AH209=4,4,99))))),0)</f>
        <v>0</v>
      </c>
      <c r="AI210" s="14">
        <f t="shared" si="21"/>
        <v>0</v>
      </c>
      <c r="AJ210" s="15"/>
      <c r="AK210" s="89"/>
      <c r="AL210" s="149"/>
    </row>
    <row r="211" spans="1:38" ht="12" customHeight="1" thickBot="1">
      <c r="A211" s="150" t="s">
        <v>61</v>
      </c>
      <c r="B211" s="150"/>
      <c r="C211" s="150"/>
      <c r="D211" s="150"/>
      <c r="E211" s="150"/>
      <c r="F211" s="84"/>
      <c r="G211" s="93">
        <f>IF(AI212&gt;0,IF(AI212&lt;99,AVERAGE(N211,P211,R211,T211,V211,X211,Z211,AB211,AD211,AF211,AH211),"ERR"),"")</f>
      </c>
      <c r="H211" s="137">
        <f t="shared" si="20"/>
        <v>0</v>
      </c>
      <c r="I211" s="94">
        <f>IF(G211&lt;1.5,1,"")</f>
      </c>
      <c r="J211" s="95">
        <f>IF(G211&lt;2.5,IF(G211&gt;=1.5,1,""),"")</f>
      </c>
      <c r="K211" s="95">
        <f>IF(G211&lt;3.5,IF(G211&gt;=2.5,1,""),"")</f>
      </c>
      <c r="L211" s="97">
        <f>IF(G211&lt;&gt;"",IF(G211&lt;&gt;"ERR",IF(G211&gt;=3.5,1,""),""),"")</f>
      </c>
      <c r="M211" s="89" t="s">
        <v>60</v>
      </c>
      <c r="N211" s="18"/>
      <c r="O211" s="17"/>
      <c r="P211" s="18"/>
      <c r="Q211" s="17"/>
      <c r="R211" s="18"/>
      <c r="S211" s="17"/>
      <c r="T211" s="18"/>
      <c r="U211" s="17"/>
      <c r="V211" s="18"/>
      <c r="W211" s="17"/>
      <c r="X211" s="19"/>
      <c r="Y211" s="17"/>
      <c r="Z211" s="19"/>
      <c r="AA211" s="17"/>
      <c r="AB211" s="18"/>
      <c r="AC211" s="17"/>
      <c r="AD211" s="18"/>
      <c r="AE211" s="17"/>
      <c r="AF211" s="18"/>
      <c r="AG211" s="17"/>
      <c r="AH211" s="18"/>
      <c r="AI211" s="14">
        <f t="shared" si="21"/>
        <v>0</v>
      </c>
      <c r="AJ211" s="15"/>
      <c r="AK211" s="89" t="s">
        <v>60</v>
      </c>
      <c r="AL211" s="149"/>
    </row>
    <row r="212" spans="1:38" ht="12" customHeight="1" hidden="1">
      <c r="A212" s="90"/>
      <c r="B212" s="91"/>
      <c r="C212" s="91"/>
      <c r="D212" s="91"/>
      <c r="E212" s="92"/>
      <c r="F212" s="84"/>
      <c r="G212" s="93"/>
      <c r="H212" s="137">
        <f t="shared" si="20"/>
        <v>0</v>
      </c>
      <c r="I212" s="94"/>
      <c r="J212" s="95"/>
      <c r="K212" s="95"/>
      <c r="L212" s="96"/>
      <c r="M212" s="89"/>
      <c r="N212" s="18"/>
      <c r="O212" s="17"/>
      <c r="P212" s="18"/>
      <c r="Q212" s="17"/>
      <c r="R212" s="18"/>
      <c r="S212" s="17"/>
      <c r="T212" s="18"/>
      <c r="U212" s="17"/>
      <c r="V212" s="18"/>
      <c r="W212" s="17"/>
      <c r="X212" s="16">
        <f>IF(X211&lt;&gt;"",IF(X211=1,1,IF(X211=2,2,IF(X211=3,3,(IF(X211=4,4,99))))),0)</f>
        <v>0</v>
      </c>
      <c r="Y212" s="17"/>
      <c r="Z212" s="16">
        <f>IF(Z211&lt;&gt;"",IF(Z211=1,1,IF(Z211=2,2,IF(Z211=3,3,(IF(Z211=4,4,99))))),0)</f>
        <v>0</v>
      </c>
      <c r="AA212" s="17"/>
      <c r="AB212" s="18"/>
      <c r="AC212" s="17"/>
      <c r="AD212" s="18"/>
      <c r="AE212" s="17"/>
      <c r="AF212" s="18"/>
      <c r="AG212" s="17"/>
      <c r="AH212" s="18"/>
      <c r="AI212" s="14">
        <f t="shared" si="21"/>
        <v>0</v>
      </c>
      <c r="AJ212" s="15"/>
      <c r="AK212" s="89"/>
      <c r="AL212" s="149"/>
    </row>
    <row r="213" spans="1:38" ht="12" customHeight="1" thickBot="1">
      <c r="A213" s="98"/>
      <c r="B213" s="99"/>
      <c r="C213" s="99"/>
      <c r="D213" s="99"/>
      <c r="E213" s="92" t="s">
        <v>62</v>
      </c>
      <c r="F213" s="84"/>
      <c r="G213" s="93">
        <f>IF(SUM(N214,P214,R214,T214,V214,X214,Z214,AB214,AD214,AF214,AH214)&gt;0,IF(SUM(N214,P214,R214,T214,V214,X214,Z214,AB214,AD214,AF214,AH214)&lt;99,AVERAGE(N213,P213,R213,T213,V213,X213,Z213,AB213,AD213,AF213,AH213),"ERR"),"")</f>
      </c>
      <c r="H213" s="137">
        <f t="shared" si="20"/>
        <v>0</v>
      </c>
      <c r="I213" s="94">
        <f>IF(G213&lt;1.5,1,"")</f>
      </c>
      <c r="J213" s="95">
        <f>IF(G213&lt;2.5,IF(G213&gt;=1.5,1,""),"")</f>
      </c>
      <c r="K213" s="95">
        <f>IF(G213&lt;3.5,IF(G213&gt;=2.5,1,""),"")</f>
      </c>
      <c r="L213" s="97">
        <f>IF(G213&lt;&gt;"",IF(G213&lt;&gt;"ERR",IF(G213&gt;=3.5,1,""),""),"")</f>
      </c>
      <c r="M213" s="89" t="s">
        <v>60</v>
      </c>
      <c r="N213" s="18"/>
      <c r="O213" s="17"/>
      <c r="P213" s="18"/>
      <c r="Q213" s="17"/>
      <c r="R213" s="18"/>
      <c r="S213" s="17"/>
      <c r="T213" s="18"/>
      <c r="U213" s="17"/>
      <c r="V213" s="18"/>
      <c r="W213" s="17"/>
      <c r="X213" s="18"/>
      <c r="Y213" s="17"/>
      <c r="Z213" s="18"/>
      <c r="AA213" s="17"/>
      <c r="AB213" s="19"/>
      <c r="AC213" s="17"/>
      <c r="AD213" s="19"/>
      <c r="AE213" s="17"/>
      <c r="AF213" s="19"/>
      <c r="AG213" s="17"/>
      <c r="AH213" s="19"/>
      <c r="AI213" s="14">
        <f t="shared" si="21"/>
        <v>0</v>
      </c>
      <c r="AJ213" s="15"/>
      <c r="AK213" s="89" t="s">
        <v>60</v>
      </c>
      <c r="AL213" s="149"/>
    </row>
    <row r="214" spans="1:38" ht="12" customHeight="1" hidden="1">
      <c r="A214" s="98"/>
      <c r="B214" s="100"/>
      <c r="C214" s="100"/>
      <c r="D214" s="100"/>
      <c r="E214" s="92"/>
      <c r="F214" s="84"/>
      <c r="G214" s="93"/>
      <c r="H214" s="137">
        <f t="shared" si="20"/>
        <v>0</v>
      </c>
      <c r="I214" s="94"/>
      <c r="J214" s="95"/>
      <c r="K214" s="95"/>
      <c r="L214" s="96"/>
      <c r="M214" s="89"/>
      <c r="N214" s="18"/>
      <c r="O214" s="17"/>
      <c r="P214" s="18"/>
      <c r="Q214" s="17"/>
      <c r="R214" s="18"/>
      <c r="S214" s="17"/>
      <c r="T214" s="18"/>
      <c r="U214" s="17"/>
      <c r="V214" s="18"/>
      <c r="W214" s="17"/>
      <c r="X214" s="18"/>
      <c r="Y214" s="17"/>
      <c r="Z214" s="18"/>
      <c r="AA214" s="17"/>
      <c r="AB214" s="16">
        <f>IF(AB213&lt;&gt;"",IF(AB213=1,1,IF(AB213=2,2,IF(AB213=3,3,(IF(AB213=4,4,99))))),0)</f>
        <v>0</v>
      </c>
      <c r="AC214" s="17"/>
      <c r="AD214" s="16">
        <f>IF(AD213&lt;&gt;"",IF(AD213=1,1,IF(AD213=2,2,IF(AD213=3,3,(IF(AD213=4,4,99))))),0)</f>
        <v>0</v>
      </c>
      <c r="AE214" s="17"/>
      <c r="AF214" s="16">
        <f>IF(AF213&lt;&gt;"",IF(AF213=1,1,IF(AF213=2,2,IF(AF213=3,3,(IF(AF213=4,4,99))))),0)</f>
        <v>0</v>
      </c>
      <c r="AG214" s="17"/>
      <c r="AH214" s="16">
        <f>IF(AH213&lt;&gt;"",IF(AH213=1,1,IF(AH213=2,2,IF(AH213=3,3,(IF(AH213=4,4,99))))),0)</f>
        <v>0</v>
      </c>
      <c r="AI214" s="14">
        <f t="shared" si="21"/>
        <v>0</v>
      </c>
      <c r="AJ214" s="15"/>
      <c r="AK214" s="89"/>
      <c r="AL214" s="149"/>
    </row>
    <row r="215" spans="1:38" ht="12" customHeight="1" thickBot="1">
      <c r="A215" s="101"/>
      <c r="B215" s="102"/>
      <c r="C215" s="102"/>
      <c r="D215" s="102"/>
      <c r="E215" s="103" t="s">
        <v>63</v>
      </c>
      <c r="F215" s="104"/>
      <c r="G215" s="105">
        <f>IF(SUM(N216,P216,R216,T216,V216,X216,Z216,AB216,AD216,AF216,AH216)&gt;0,IF(SUM(N216,P216,R216,T216,V216,X216,Z216,AB216,AD216,AF216,AH216)&lt;99,AVERAGE(N215,P215,R215,T215,V215,X215,Z215,AB215,AD215,AF215,AH215),"ERR"),"")</f>
      </c>
      <c r="H215" s="138">
        <f t="shared" si="20"/>
        <v>0</v>
      </c>
      <c r="I215" s="106">
        <f>IF(G215&lt;1.5,1,"")</f>
      </c>
      <c r="J215" s="107">
        <f>IF(G215&lt;2.5,IF(G215&gt;=1.5,1,""),"")</f>
      </c>
      <c r="K215" s="107">
        <f>IF(G215&lt;3.5,IF(G215&gt;=2.5,1,""),"")</f>
      </c>
      <c r="L215" s="108">
        <f>IF(G215&lt;&gt;"",IF(G215&lt;&gt;"ERR",IF(G215&gt;=3.5,1,""),""),"")</f>
      </c>
      <c r="M215" s="109" t="s">
        <v>60</v>
      </c>
      <c r="N215" s="21"/>
      <c r="O215" s="22"/>
      <c r="P215" s="21"/>
      <c r="Q215" s="22"/>
      <c r="R215" s="21"/>
      <c r="S215" s="22"/>
      <c r="T215" s="23"/>
      <c r="U215" s="22"/>
      <c r="V215" s="23"/>
      <c r="W215" s="22"/>
      <c r="X215" s="23"/>
      <c r="Y215" s="22"/>
      <c r="Z215" s="23"/>
      <c r="AA215" s="22"/>
      <c r="AB215" s="23"/>
      <c r="AC215" s="22"/>
      <c r="AD215" s="23"/>
      <c r="AE215" s="22"/>
      <c r="AF215" s="23"/>
      <c r="AG215" s="22"/>
      <c r="AH215" s="23"/>
      <c r="AI215" s="14">
        <f t="shared" si="21"/>
        <v>0</v>
      </c>
      <c r="AJ215" s="15"/>
      <c r="AK215" s="135" t="s">
        <v>60</v>
      </c>
      <c r="AL215" s="149"/>
    </row>
    <row r="216" spans="1:38" ht="12" customHeight="1" hidden="1">
      <c r="A216" s="98"/>
      <c r="B216" s="100"/>
      <c r="C216" s="100"/>
      <c r="D216" s="100"/>
      <c r="E216" s="92"/>
      <c r="F216" s="84"/>
      <c r="G216" s="110"/>
      <c r="H216" s="137">
        <f t="shared" si="20"/>
        <v>0</v>
      </c>
      <c r="I216" s="111"/>
      <c r="J216" s="112"/>
      <c r="K216" s="112"/>
      <c r="L216" s="113"/>
      <c r="M216" s="89"/>
      <c r="N216" s="24">
        <f>IF(N215&lt;&gt;"",IF(N215=1,1,IF(N215=2,2,IF(N215=3,3,(IF(N215=4,4,99))))),0)</f>
        <v>0</v>
      </c>
      <c r="O216" s="17"/>
      <c r="P216" s="24">
        <f>IF(P215&lt;&gt;"",IF(P215=1,1,IF(P215=2,2,IF(P215=3,3,(IF(P215=4,4,99))))),0)</f>
        <v>0</v>
      </c>
      <c r="Q216" s="17"/>
      <c r="R216" s="24">
        <f>IF(R215&lt;&gt;"",IF(R215=1,1,IF(R215=2,2,IF(R215=3,3,(IF(R215=4,4,99))))),0)</f>
        <v>0</v>
      </c>
      <c r="S216" s="17"/>
      <c r="T216" s="23"/>
      <c r="U216" s="17"/>
      <c r="V216" s="23"/>
      <c r="W216" s="17"/>
      <c r="X216" s="23"/>
      <c r="Y216" s="17"/>
      <c r="Z216" s="23"/>
      <c r="AA216" s="17"/>
      <c r="AB216" s="23"/>
      <c r="AC216" s="17"/>
      <c r="AD216" s="23"/>
      <c r="AE216" s="17"/>
      <c r="AF216" s="23"/>
      <c r="AG216" s="17"/>
      <c r="AH216" s="23"/>
      <c r="AI216" s="14">
        <f t="shared" si="21"/>
        <v>0</v>
      </c>
      <c r="AJ216" s="15"/>
      <c r="AK216" s="89"/>
      <c r="AL216" s="149"/>
    </row>
    <row r="217" spans="1:38" ht="12" customHeight="1" thickBot="1">
      <c r="A217" s="114"/>
      <c r="B217" s="115"/>
      <c r="C217" s="115"/>
      <c r="D217" s="115"/>
      <c r="E217" s="116" t="s">
        <v>64</v>
      </c>
      <c r="F217" s="84"/>
      <c r="G217" s="93">
        <f>IF(SUM(N218,P218,R218,T218,V218,X218,Z218,AB218,AD218,AF218,AH218)&gt;0,IF(SUM(N218,P218,R218,T218,V218,X218,Z218,AB218,AD218,AF218,AH218)&lt;99,AVERAGE(N217,P217,R217,T217,V217,X217,Z217,AB217,AD217,AF217,AH217),"ERR"),"")</f>
      </c>
      <c r="H217" s="137">
        <f t="shared" si="20"/>
        <v>0</v>
      </c>
      <c r="I217" s="94">
        <f>IF(G217&lt;1.5,1,"")</f>
      </c>
      <c r="J217" s="95">
        <f>IF(G217&lt;2.5,IF(G217&gt;=1.5,1,""),"")</f>
      </c>
      <c r="K217" s="95">
        <f>IF(G217&lt;3.5,IF(G217&gt;=2.5,1,""),"")</f>
      </c>
      <c r="L217" s="97">
        <f>IF(G217&lt;&gt;"",IF(G217&lt;&gt;"ERR",IF(G217&gt;=3.5,1,""),""),"")</f>
      </c>
      <c r="M217" s="89" t="s">
        <v>65</v>
      </c>
      <c r="N217" s="19"/>
      <c r="O217" s="17"/>
      <c r="P217" s="19"/>
      <c r="Q217" s="17"/>
      <c r="R217" s="19"/>
      <c r="S217" s="17"/>
      <c r="T217" s="19"/>
      <c r="U217" s="17"/>
      <c r="V217" s="19"/>
      <c r="W217" s="17"/>
      <c r="X217" s="19"/>
      <c r="Y217" s="17"/>
      <c r="Z217" s="19"/>
      <c r="AA217" s="17"/>
      <c r="AB217" s="19"/>
      <c r="AC217" s="17"/>
      <c r="AD217" s="19"/>
      <c r="AE217" s="17"/>
      <c r="AF217" s="19"/>
      <c r="AG217" s="17"/>
      <c r="AH217" s="19"/>
      <c r="AI217" s="14">
        <f t="shared" si="21"/>
        <v>0</v>
      </c>
      <c r="AJ217" s="15"/>
      <c r="AK217" s="89" t="s">
        <v>65</v>
      </c>
      <c r="AL217" s="149"/>
    </row>
    <row r="218" spans="1:38" ht="12" customHeight="1" hidden="1">
      <c r="A218" s="114"/>
      <c r="B218" s="115"/>
      <c r="C218" s="115"/>
      <c r="D218" s="115"/>
      <c r="E218" s="116"/>
      <c r="F218" s="84"/>
      <c r="G218" s="93"/>
      <c r="H218" s="137">
        <f t="shared" si="20"/>
        <v>0</v>
      </c>
      <c r="I218" s="94"/>
      <c r="J218" s="95"/>
      <c r="K218" s="95"/>
      <c r="L218" s="96"/>
      <c r="M218" s="89"/>
      <c r="N218" s="16">
        <f>IF(N217&lt;&gt;"",IF(N217=1,1,IF(N217=2,2,IF(N217=3,3,(IF(N217=4,4,99))))),0)</f>
        <v>0</v>
      </c>
      <c r="O218" s="17"/>
      <c r="P218" s="16">
        <f>IF(P217&lt;&gt;"",IF(P217=1,1,IF(P217=2,2,IF(P217=3,3,(IF(P217=4,4,99))))),0)</f>
        <v>0</v>
      </c>
      <c r="Q218" s="17"/>
      <c r="R218" s="16">
        <f>IF(R217&lt;&gt;"",IF(R217=1,1,IF(R217=2,2,IF(R217=3,3,(IF(R217=4,4,99))))),0)</f>
        <v>0</v>
      </c>
      <c r="S218" s="17"/>
      <c r="T218" s="16">
        <f>IF(T217&lt;&gt;"",IF(T217=1,1,IF(T217=2,2,IF(T217=3,3,(IF(T217=4,4,99))))),0)</f>
        <v>0</v>
      </c>
      <c r="U218" s="17"/>
      <c r="V218" s="16">
        <f>IF(V217&lt;&gt;"",IF(V217=1,1,IF(V217=2,2,IF(V217=3,3,(IF(V217=4,4,99))))),0)</f>
        <v>0</v>
      </c>
      <c r="W218" s="17"/>
      <c r="X218" s="16">
        <f>IF(X217&lt;&gt;"",IF(X217=1,1,IF(X217=2,2,IF(X217=3,3,(IF(X217=4,4,99))))),0)</f>
        <v>0</v>
      </c>
      <c r="Y218" s="17"/>
      <c r="Z218" s="16">
        <f>IF(Z217&lt;&gt;"",IF(Z217=1,1,IF(Z217=2,2,IF(Z217=3,3,(IF(Z217=4,4,99))))),0)</f>
        <v>0</v>
      </c>
      <c r="AA218" s="17"/>
      <c r="AB218" s="16">
        <f>IF(AB217&lt;&gt;"",IF(AB217=1,1,IF(AB217=2,2,IF(AB217=3,3,(IF(AB217=4,4,99))))),0)</f>
        <v>0</v>
      </c>
      <c r="AC218" s="17"/>
      <c r="AD218" s="16">
        <f>IF(AD217&lt;&gt;"",IF(AD217=1,1,IF(AD217=2,2,IF(AD217=3,3,(IF(AD217=4,4,99))))),0)</f>
        <v>0</v>
      </c>
      <c r="AE218" s="17"/>
      <c r="AF218" s="16">
        <f>IF(AF217&lt;&gt;"",IF(AF217=1,1,IF(AF217=2,2,IF(AF217=3,3,(IF(AF217=4,4,99))))),0)</f>
        <v>0</v>
      </c>
      <c r="AG218" s="17"/>
      <c r="AH218" s="16">
        <f>IF(AH217&lt;&gt;"",IF(AH217=1,1,IF(AH217=2,2,IF(AH217=3,3,(IF(AH217=4,4,99))))),0)</f>
        <v>0</v>
      </c>
      <c r="AI218" s="14">
        <f t="shared" si="21"/>
        <v>0</v>
      </c>
      <c r="AJ218" s="15"/>
      <c r="AK218" s="89"/>
      <c r="AL218" s="149"/>
    </row>
    <row r="219" spans="1:38" ht="12" customHeight="1" thickBot="1">
      <c r="A219" s="114"/>
      <c r="B219" s="115"/>
      <c r="C219" s="115"/>
      <c r="D219" s="115"/>
      <c r="E219" s="116" t="s">
        <v>66</v>
      </c>
      <c r="F219" s="84"/>
      <c r="G219" s="93">
        <f>IF(SUM(N220,P220,R220,T220,V220,X220,Z220,AB220,AD220,AF220,AH220)&gt;0,IF(SUM(N220,P220,R220,T220,V220,X220,Z220,AB220,AD220,AF220,AH220)&lt;99,AVERAGE(N219,P219,R219,T219,V219,X219,Z219,AB219,AD219,AF219,AH219),"ERR"),"")</f>
      </c>
      <c r="H219" s="137">
        <f t="shared" si="20"/>
        <v>0</v>
      </c>
      <c r="I219" s="94">
        <f>IF(G219&lt;1.5,1,"")</f>
      </c>
      <c r="J219" s="95">
        <f>IF(G219&lt;2.5,IF(G219&gt;=1.5,1,""),"")</f>
      </c>
      <c r="K219" s="95">
        <f>IF(G219&lt;3.5,IF(G219&gt;=2.5,1,""),"")</f>
      </c>
      <c r="L219" s="97">
        <f>IF(G219&lt;&gt;"",IF(G219&lt;&gt;"ERR",IF(G219&gt;=3.5,1,""),""),"")</f>
      </c>
      <c r="M219" s="89" t="s">
        <v>67</v>
      </c>
      <c r="N219" s="19"/>
      <c r="O219" s="17"/>
      <c r="P219" s="19"/>
      <c r="Q219" s="17"/>
      <c r="R219" s="19"/>
      <c r="S219" s="17"/>
      <c r="T219" s="19"/>
      <c r="U219" s="17"/>
      <c r="V219" s="19"/>
      <c r="W219" s="17"/>
      <c r="X219" s="19"/>
      <c r="Y219" s="17"/>
      <c r="Z219" s="19"/>
      <c r="AA219" s="17"/>
      <c r="AB219" s="19"/>
      <c r="AC219" s="17"/>
      <c r="AD219" s="19"/>
      <c r="AE219" s="17"/>
      <c r="AF219" s="19"/>
      <c r="AG219" s="17"/>
      <c r="AH219" s="19"/>
      <c r="AI219" s="14">
        <f t="shared" si="21"/>
        <v>0</v>
      </c>
      <c r="AJ219" s="15"/>
      <c r="AK219" s="89" t="s">
        <v>67</v>
      </c>
      <c r="AL219" s="149"/>
    </row>
    <row r="220" spans="1:38" ht="12" customHeight="1" hidden="1">
      <c r="A220" s="114"/>
      <c r="B220" s="115"/>
      <c r="C220" s="115"/>
      <c r="D220" s="115"/>
      <c r="E220" s="116"/>
      <c r="F220" s="84"/>
      <c r="G220" s="93"/>
      <c r="H220" s="137">
        <f t="shared" si="20"/>
        <v>0</v>
      </c>
      <c r="I220" s="94"/>
      <c r="J220" s="95"/>
      <c r="K220" s="95"/>
      <c r="L220" s="96"/>
      <c r="M220" s="89"/>
      <c r="N220" s="16">
        <f>IF(N219&lt;&gt;"",IF(N219=1,1,IF(N219=2,2,IF(N219=3,3,(IF(N219=4,4,99))))),0)</f>
        <v>0</v>
      </c>
      <c r="O220" s="17"/>
      <c r="P220" s="16">
        <f>IF(P219&lt;&gt;"",IF(P219=1,1,IF(P219=2,2,IF(P219=3,3,(IF(P219=4,4,99))))),0)</f>
        <v>0</v>
      </c>
      <c r="Q220" s="17"/>
      <c r="R220" s="16">
        <f>IF(R219&lt;&gt;"",IF(R219=1,1,IF(R219=2,2,IF(R219=3,3,(IF(R219=4,4,99))))),0)</f>
        <v>0</v>
      </c>
      <c r="S220" s="17"/>
      <c r="T220" s="16">
        <f>IF(T219&lt;&gt;"",IF(T219=1,1,IF(T219=2,2,IF(T219=3,3,(IF(T219=4,4,99))))),0)</f>
        <v>0</v>
      </c>
      <c r="U220" s="17"/>
      <c r="V220" s="16">
        <f>IF(V219&lt;&gt;"",IF(V219=1,1,IF(V219=2,2,IF(V219=3,3,(IF(V219=4,4,99))))),0)</f>
        <v>0</v>
      </c>
      <c r="W220" s="17"/>
      <c r="X220" s="16">
        <f>IF(X219&lt;&gt;"",IF(X219=1,1,IF(X219=2,2,IF(X219=3,3,(IF(X219=4,4,99))))),0)</f>
        <v>0</v>
      </c>
      <c r="Y220" s="17"/>
      <c r="Z220" s="16">
        <f>IF(Z219&lt;&gt;"",IF(Z219=1,1,IF(Z219=2,2,IF(Z219=3,3,(IF(Z219=4,4,99))))),0)</f>
        <v>0</v>
      </c>
      <c r="AA220" s="17"/>
      <c r="AB220" s="16">
        <f>IF(AB219&lt;&gt;"",IF(AB219=1,1,IF(AB219=2,2,IF(AB219=3,3,(IF(AB219=4,4,99))))),0)</f>
        <v>0</v>
      </c>
      <c r="AC220" s="17"/>
      <c r="AD220" s="16">
        <f>IF(AD219&lt;&gt;"",IF(AD219=1,1,IF(AD219=2,2,IF(AD219=3,3,(IF(AD219=4,4,99))))),0)</f>
        <v>0</v>
      </c>
      <c r="AE220" s="17"/>
      <c r="AF220" s="16">
        <f>IF(AF219&lt;&gt;"",IF(AF219=1,1,IF(AF219=2,2,IF(AF219=3,3,(IF(AF219=4,4,99))))),0)</f>
        <v>0</v>
      </c>
      <c r="AG220" s="17"/>
      <c r="AH220" s="16">
        <f>IF(AH219&lt;&gt;"",IF(AH219=1,1,IF(AH219=2,2,IF(AH219=3,3,(IF(AH219=4,4,99))))),0)</f>
        <v>0</v>
      </c>
      <c r="AI220" s="14">
        <f t="shared" si="21"/>
        <v>0</v>
      </c>
      <c r="AJ220" s="15"/>
      <c r="AK220" s="89"/>
      <c r="AL220" s="149"/>
    </row>
    <row r="221" spans="1:38" ht="12" customHeight="1">
      <c r="A221" s="114"/>
      <c r="B221" s="115"/>
      <c r="C221" s="115"/>
      <c r="D221" s="115"/>
      <c r="E221" s="116" t="s">
        <v>68</v>
      </c>
      <c r="F221" s="84"/>
      <c r="G221" s="93">
        <f>IF(SUM(N222,P222,R222,T222,V222,X222,Z222,AB222,AD222,AF222,AH222)&gt;0,IF(SUM(N222,P222,R222,T222,V222,X222,Z222,AB222,AD222,AF222,AH222)&lt;99,AVERAGE(N221,P221,R221,T221,V221,X221,Z221,AB221,AD221,AF221,AH221),"ERR"),"")</f>
      </c>
      <c r="H221" s="137">
        <f t="shared" si="20"/>
        <v>0</v>
      </c>
      <c r="I221" s="94">
        <f>IF(G221&lt;1.5,1,"")</f>
      </c>
      <c r="J221" s="95">
        <f>IF(G221&lt;2.5,IF(G221&gt;=1.5,1,""),"")</f>
      </c>
      <c r="K221" s="95">
        <f>IF(G221&lt;3.5,IF(G221&gt;=2.5,1,""),"")</f>
      </c>
      <c r="L221" s="97">
        <f>IF(G221&lt;&gt;"",IF(G221&lt;&gt;"ERR",IF(G221&gt;=3.5,1,""),""),"")</f>
      </c>
      <c r="M221" s="89" t="s">
        <v>69</v>
      </c>
      <c r="N221" s="19"/>
      <c r="O221" s="17"/>
      <c r="P221" s="19"/>
      <c r="Q221" s="17"/>
      <c r="R221" s="19"/>
      <c r="S221" s="17"/>
      <c r="T221" s="18"/>
      <c r="U221" s="17"/>
      <c r="V221" s="19"/>
      <c r="W221" s="17"/>
      <c r="X221" s="18"/>
      <c r="Y221" s="17"/>
      <c r="Z221" s="18"/>
      <c r="AA221" s="17"/>
      <c r="AB221" s="19"/>
      <c r="AC221" s="17"/>
      <c r="AD221" s="19"/>
      <c r="AE221" s="17"/>
      <c r="AF221" s="19"/>
      <c r="AG221" s="17"/>
      <c r="AH221" s="19"/>
      <c r="AI221" s="14">
        <f t="shared" si="21"/>
        <v>0</v>
      </c>
      <c r="AJ221" s="15"/>
      <c r="AK221" s="89" t="s">
        <v>69</v>
      </c>
      <c r="AL221" s="149"/>
    </row>
    <row r="222" spans="1:38" ht="12" customHeight="1" hidden="1">
      <c r="A222" s="117"/>
      <c r="B222" s="118"/>
      <c r="C222" s="118"/>
      <c r="D222" s="118"/>
      <c r="E222" s="119"/>
      <c r="F222" s="84"/>
      <c r="G222" s="93"/>
      <c r="H222" s="137">
        <f t="shared" si="20"/>
        <v>0</v>
      </c>
      <c r="I222" s="94"/>
      <c r="J222" s="95"/>
      <c r="K222" s="95"/>
      <c r="L222" s="96"/>
      <c r="M222" s="89"/>
      <c r="N222" s="16">
        <f>IF(N221&lt;&gt;"",IF(N221=1,1,IF(N221=2,2,IF(N221=3,3,(IF(N221=4,4,99))))),0)</f>
        <v>0</v>
      </c>
      <c r="O222" s="17"/>
      <c r="P222" s="16">
        <f>IF(P221&lt;&gt;"",IF(P221=1,1,IF(P221=2,2,IF(P221=3,3,(IF(P221=4,4,99))))),0)</f>
        <v>0</v>
      </c>
      <c r="Q222" s="17"/>
      <c r="R222" s="16">
        <f>IF(R221&lt;&gt;"",IF(R221=1,1,IF(R221=2,2,IF(R221=3,3,(IF(R221=4,4,99))))),0)</f>
        <v>0</v>
      </c>
      <c r="S222" s="17"/>
      <c r="T222" s="18"/>
      <c r="U222" s="17"/>
      <c r="V222" s="16">
        <f>IF(V221&lt;&gt;"",IF(V221=1,1,IF(V221=2,2,IF(V221=3,3,(IF(V221=4,4,99))))),0)</f>
        <v>0</v>
      </c>
      <c r="W222" s="17"/>
      <c r="X222" s="18"/>
      <c r="Y222" s="17"/>
      <c r="Z222" s="18"/>
      <c r="AA222" s="17"/>
      <c r="AB222" s="16">
        <f>IF(AB221&lt;&gt;"",IF(AB221=1,1,IF(AB221=2,2,IF(AB221=3,3,(IF(AB221=4,4,99))))),0)</f>
        <v>0</v>
      </c>
      <c r="AC222" s="17"/>
      <c r="AD222" s="16">
        <f>IF(AD221&lt;&gt;"",IF(AD221=1,1,IF(AD221=2,2,IF(AD221=3,3,(IF(AD221=4,4,99))))),0)</f>
        <v>0</v>
      </c>
      <c r="AE222" s="17"/>
      <c r="AF222" s="16">
        <f>IF(AF221&lt;&gt;"",IF(AF221=1,1,IF(AF221=2,2,IF(AF221=3,3,(IF(AF221=4,4,99))))),0)</f>
        <v>0</v>
      </c>
      <c r="AG222" s="17"/>
      <c r="AH222" s="16">
        <f>IF(AH221&lt;&gt;"",IF(AH221=1,1,IF(AH221=2,2,IF(AH221=3,3,(IF(AH221=4,4,99))))),0)</f>
        <v>0</v>
      </c>
      <c r="AI222" s="14">
        <f t="shared" si="21"/>
        <v>0</v>
      </c>
      <c r="AJ222" s="15"/>
      <c r="AK222" s="89"/>
      <c r="AL222" s="25"/>
    </row>
    <row r="223" spans="1:38" ht="12" customHeight="1" thickBot="1">
      <c r="A223" s="120"/>
      <c r="B223" s="121"/>
      <c r="C223" s="121"/>
      <c r="D223" s="121"/>
      <c r="E223" s="122" t="s">
        <v>70</v>
      </c>
      <c r="F223" s="84"/>
      <c r="G223" s="105">
        <f>IF(SUM(N224,P224,R224,T224,V224,X224,Z224,AB224,AD224,AF224,AH224)&gt;0,IF(SUM(N224,P224,R224,T224,V224,X224,Z224,AB224,AD224,AF224,AH224)&lt;99,AVERAGE(N223,P223,R223,T223,V223,X223,Z223,AB223,AD223,AF223,AH223),"ERR"),"")</f>
      </c>
      <c r="H223" s="137">
        <f t="shared" si="20"/>
        <v>0</v>
      </c>
      <c r="I223" s="106">
        <f>IF(G223&lt;1.5,1,"")</f>
      </c>
      <c r="J223" s="107">
        <f>IF(G223&lt;2.5,IF(G223&gt;=1.5,1,""),"")</f>
      </c>
      <c r="K223" s="107">
        <f>IF(G223&lt;3.5,IF(G223&gt;=2.5,1,""),"")</f>
      </c>
      <c r="L223" s="108">
        <f>IF(G223&lt;&gt;"",IF(G223&lt;&gt;"ERR",IF(G223&gt;=3.5,1,""),""),"")</f>
      </c>
      <c r="M223" s="89" t="s">
        <v>71</v>
      </c>
      <c r="N223" s="21"/>
      <c r="O223" s="22"/>
      <c r="P223" s="21"/>
      <c r="Q223" s="22"/>
      <c r="R223" s="21"/>
      <c r="S223" s="22"/>
      <c r="T223" s="21"/>
      <c r="U223" s="22"/>
      <c r="V223" s="21"/>
      <c r="W223" s="22"/>
      <c r="X223" s="21"/>
      <c r="Y223" s="22"/>
      <c r="Z223" s="21"/>
      <c r="AA223" s="22"/>
      <c r="AB223" s="21"/>
      <c r="AC223" s="22"/>
      <c r="AD223" s="21"/>
      <c r="AE223" s="22"/>
      <c r="AF223" s="21"/>
      <c r="AG223" s="22"/>
      <c r="AH223" s="21"/>
      <c r="AI223" s="14">
        <f t="shared" si="21"/>
        <v>0</v>
      </c>
      <c r="AJ223" s="15"/>
      <c r="AK223" s="89" t="s">
        <v>71</v>
      </c>
      <c r="AL223" s="26">
        <f>IF(AL209=0,0,IF(AL209=10,10,IF(AL209=20,20,"ERR")))</f>
        <v>0</v>
      </c>
    </row>
    <row r="224" spans="1:38" ht="12" customHeight="1" hidden="1">
      <c r="A224" s="101"/>
      <c r="B224" s="123"/>
      <c r="C224" s="123"/>
      <c r="D224" s="123"/>
      <c r="E224" s="124"/>
      <c r="F224" s="84"/>
      <c r="G224" s="125"/>
      <c r="H224" s="137">
        <f t="shared" si="20"/>
        <v>0</v>
      </c>
      <c r="M224" s="75"/>
      <c r="N224" s="27">
        <f>IF(N223&lt;&gt;"",IF(N223=1,1,IF(N223=2,2,IF(N223=3,3,(IF(N223=4,4,99))))),0)</f>
        <v>0</v>
      </c>
      <c r="O224" s="28"/>
      <c r="P224" s="29">
        <f>IF(P223&lt;&gt;"",IF(P223=1,1,IF(P223=2,2,IF(P223=3,3,(IF(P223=4,4,99))))),0)</f>
        <v>0</v>
      </c>
      <c r="Q224" s="28"/>
      <c r="R224" s="30">
        <f>IF(R223&lt;&gt;"",IF(R223=1,1,IF(R223=2,2,IF(R223=3,3,(IF(R223=4,4,99))))),0)</f>
        <v>0</v>
      </c>
      <c r="S224" s="28"/>
      <c r="T224" s="30">
        <f>IF(T223&lt;&gt;"",IF(T223=1,1,IF(T223=2,2,IF(T223=3,3,(IF(T223=4,4,99))))),0)</f>
        <v>0</v>
      </c>
      <c r="U224" s="28"/>
      <c r="V224" s="30">
        <f>IF(V223&lt;&gt;"",IF(V223=1,1,IF(V223=2,2,IF(V223=3,3,(IF(V223=4,4,99))))),0)</f>
        <v>0</v>
      </c>
      <c r="W224" s="28"/>
      <c r="X224" s="30">
        <f>IF(X223&lt;&gt;"",IF(X223=1,1,IF(X223=2,2,IF(X223=3,3,(IF(X223=4,4,99))))),0)</f>
        <v>0</v>
      </c>
      <c r="Y224" s="28"/>
      <c r="Z224" s="30">
        <f>IF(Z223&lt;&gt;"",IF(Z223=1,1,IF(Z223=2,2,IF(Z223=3,3,(IF(Z223=4,4,99))))),0)</f>
        <v>0</v>
      </c>
      <c r="AA224" s="28"/>
      <c r="AB224" s="30">
        <f>IF(AB223&lt;&gt;"",IF(AB223=1,1,IF(AB223=2,2,IF(AB223=3,3,(IF(AB223=4,4,99))))),0)</f>
        <v>0</v>
      </c>
      <c r="AC224" s="28"/>
      <c r="AD224" s="30">
        <f>IF(AD223&lt;&gt;"",IF(AD223=1,1,IF(AD223=2,2,IF(AD223=3,3,(IF(AD223=4,4,99))))),0)</f>
        <v>0</v>
      </c>
      <c r="AE224" s="28"/>
      <c r="AF224" s="30">
        <f>IF(AF223&lt;&gt;"",IF(AF223=1,1,IF(AF223=2,2,IF(AF223=3,3,(IF(AF223=4,4,99))))),0)</f>
        <v>0</v>
      </c>
      <c r="AG224" s="28"/>
      <c r="AH224" s="30">
        <f>IF(AH223&lt;&gt;"",IF(AH223=1,1,IF(AH223=2,2,IF(AH223=3,3,(IF(AH223=4,4,99))))),0)</f>
        <v>0</v>
      </c>
      <c r="AI224" s="14">
        <f t="shared" si="21"/>
        <v>0</v>
      </c>
      <c r="AL224" s="20"/>
    </row>
    <row r="225" spans="1:52" s="3" customFormat="1" ht="15.75" hidden="1" thickBot="1">
      <c r="A225" s="126"/>
      <c r="B225" s="127"/>
      <c r="C225" s="127"/>
      <c r="D225" s="127"/>
      <c r="E225" s="128"/>
      <c r="F225" s="129"/>
      <c r="G225" s="130"/>
      <c r="H225" s="137">
        <f>SUM(H209:H224)</f>
        <v>0</v>
      </c>
      <c r="I225" s="131">
        <f>SUM(I209:I223)*10</f>
        <v>0</v>
      </c>
      <c r="J225" s="132">
        <f>SUM(J209:J223)*25</f>
        <v>0</v>
      </c>
      <c r="K225" s="132">
        <f>SUM(K209:K223)*40</f>
        <v>0</v>
      </c>
      <c r="L225" s="133">
        <f>SUM(L209:L223)*50</f>
        <v>0</v>
      </c>
      <c r="M225" s="75"/>
      <c r="N225" s="31"/>
      <c r="O225" s="31"/>
      <c r="AK225" s="127"/>
      <c r="AM225" s="127"/>
      <c r="AN225" s="127"/>
      <c r="AO225" s="127"/>
      <c r="AP225" s="127"/>
      <c r="AQ225" s="127"/>
      <c r="AR225" s="127"/>
      <c r="AS225" s="127"/>
      <c r="AT225" s="127"/>
      <c r="AU225" s="127"/>
      <c r="AV225" s="127"/>
      <c r="AW225" s="127"/>
      <c r="AX225" s="127"/>
      <c r="AY225" s="127"/>
      <c r="AZ225" s="127"/>
    </row>
    <row r="226" spans="1:52" s="134" customFormat="1" ht="15">
      <c r="A226" s="66"/>
      <c r="B226" s="67"/>
      <c r="C226" s="67"/>
      <c r="D226" s="67"/>
      <c r="E226" s="68"/>
      <c r="F226" s="69"/>
      <c r="G226" s="70"/>
      <c r="H226" s="136"/>
      <c r="I226" s="71"/>
      <c r="J226" s="71"/>
      <c r="K226" s="71"/>
      <c r="L226" s="71"/>
      <c r="M226" s="71"/>
      <c r="N226" s="66"/>
      <c r="O226" s="66"/>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row>
    <row r="227" spans="1:38" ht="12" customHeight="1" hidden="1">
      <c r="A227" s="117"/>
      <c r="B227" s="118"/>
      <c r="C227" s="118"/>
      <c r="D227" s="118"/>
      <c r="E227" s="119"/>
      <c r="F227" s="84"/>
      <c r="G227" s="93"/>
      <c r="H227" s="137">
        <f>IF(G227="ERR",1,0)</f>
        <v>0</v>
      </c>
      <c r="I227" s="94"/>
      <c r="J227" s="95"/>
      <c r="K227" s="95"/>
      <c r="L227" s="96"/>
      <c r="M227" s="89"/>
      <c r="N227" s="16" t="e">
        <f>IF(#REF!&lt;&gt;"",IF(#REF!=1,1,IF(#REF!=2,2,IF(#REF!=3,3,(IF(#REF!=4,4,99))))),0)</f>
        <v>#REF!</v>
      </c>
      <c r="O227" s="17"/>
      <c r="P227" s="16" t="e">
        <f>IF(#REF!&lt;&gt;"",IF(#REF!=1,1,IF(#REF!=2,2,IF(#REF!=3,3,(IF(#REF!=4,4,99))))),0)</f>
        <v>#REF!</v>
      </c>
      <c r="Q227" s="17"/>
      <c r="R227" s="16" t="e">
        <f>IF(#REF!&lt;&gt;"",IF(#REF!=1,1,IF(#REF!=2,2,IF(#REF!=3,3,(IF(#REF!=4,4,99))))),0)</f>
        <v>#REF!</v>
      </c>
      <c r="S227" s="17"/>
      <c r="T227" s="18"/>
      <c r="U227" s="17"/>
      <c r="V227" s="16" t="e">
        <f>IF(#REF!&lt;&gt;"",IF(#REF!=1,1,IF(#REF!=2,2,IF(#REF!=3,3,(IF(#REF!=4,4,99))))),0)</f>
        <v>#REF!</v>
      </c>
      <c r="W227" s="17"/>
      <c r="X227" s="18"/>
      <c r="Y227" s="17"/>
      <c r="Z227" s="18"/>
      <c r="AA227" s="17"/>
      <c r="AB227" s="16" t="e">
        <f>IF(#REF!&lt;&gt;"",IF(#REF!=1,1,IF(#REF!=2,2,IF(#REF!=3,3,(IF(#REF!=4,4,99))))),0)</f>
        <v>#REF!</v>
      </c>
      <c r="AC227" s="17"/>
      <c r="AD227" s="16" t="e">
        <f>IF(#REF!&lt;&gt;"",IF(#REF!=1,1,IF(#REF!=2,2,IF(#REF!=3,3,(IF(#REF!=4,4,99))))),0)</f>
        <v>#REF!</v>
      </c>
      <c r="AE227" s="17"/>
      <c r="AF227" s="16" t="e">
        <f>IF(#REF!&lt;&gt;"",IF(#REF!=1,1,IF(#REF!=2,2,IF(#REF!=3,3,(IF(#REF!=4,4,99))))),0)</f>
        <v>#REF!</v>
      </c>
      <c r="AG227" s="17"/>
      <c r="AH227" s="16" t="e">
        <f>IF(#REF!&lt;&gt;"",IF(#REF!=1,1,IF(#REF!=2,2,IF(#REF!=3,3,(IF(#REF!=4,4,99))))),0)</f>
        <v>#REF!</v>
      </c>
      <c r="AI227" s="14" t="e">
        <f>SUM(AH227+AF227+AD227+AB227+Z227+X227+V227+T227+R227+P227+N227)</f>
        <v>#REF!</v>
      </c>
      <c r="AJ227" s="15"/>
      <c r="AK227" s="89"/>
      <c r="AL227" s="25"/>
    </row>
    <row r="228" spans="1:38" ht="27" thickBot="1">
      <c r="A228" s="81">
        <f>ListeClasse!A13</f>
        <v>12</v>
      </c>
      <c r="B228" s="82" t="str">
        <f>ListeClasse!B13</f>
        <v>NOM12</v>
      </c>
      <c r="C228" s="82" t="str">
        <f>ListeClasse!C13</f>
        <v>Prenom12</v>
      </c>
      <c r="D228" s="83" t="s">
        <v>58</v>
      </c>
      <c r="E228" s="83">
        <f>IF(H245=0,IF(AL243&lt;&gt;"ERR",SUM(I245:L245)+AL243,"ERR E.C."),"ERR comp")</f>
        <v>0</v>
      </c>
      <c r="F228" s="56" t="s">
        <v>72</v>
      </c>
      <c r="G228" s="78"/>
      <c r="H228" s="137"/>
      <c r="I228" s="79"/>
      <c r="J228" s="79"/>
      <c r="K228" s="79"/>
      <c r="L228" s="79"/>
      <c r="M228" s="59"/>
      <c r="N228" s="60"/>
      <c r="O228" s="61"/>
      <c r="P228" s="60"/>
      <c r="Q228" s="61"/>
      <c r="R228" s="60"/>
      <c r="S228" s="61"/>
      <c r="T228" s="60"/>
      <c r="U228" s="61"/>
      <c r="V228" s="60"/>
      <c r="W228" s="61"/>
      <c r="X228" s="60"/>
      <c r="Y228" s="61"/>
      <c r="Z228" s="60"/>
      <c r="AA228" s="61"/>
      <c r="AB228" s="60"/>
      <c r="AC228" s="61"/>
      <c r="AD228" s="60"/>
      <c r="AE228" s="61"/>
      <c r="AF228" s="60"/>
      <c r="AG228" s="61"/>
      <c r="AH228" s="60"/>
      <c r="AI228" s="62"/>
      <c r="AJ228" s="63"/>
      <c r="AL228" s="60"/>
    </row>
    <row r="229" spans="1:38" ht="12" customHeight="1" thickBot="1">
      <c r="A229" s="151" t="s">
        <v>59</v>
      </c>
      <c r="B229" s="151"/>
      <c r="C229" s="151"/>
      <c r="D229" s="151"/>
      <c r="E229" s="151"/>
      <c r="F229" s="84"/>
      <c r="G229" s="85">
        <f>IF(AI230&gt;0,IF(AI230&lt;99,AVERAGE(N229,P229,R229,T229,V229,X229,Z229,AB229,AD229,AF229,AH229),"ERR"),"")</f>
      </c>
      <c r="H229" s="137">
        <f aca="true" t="shared" si="22" ref="H229:H244">IF(G229="ERR",1,0)</f>
        <v>0</v>
      </c>
      <c r="I229" s="86">
        <f>IF(G229&lt;1.5,1,"")</f>
      </c>
      <c r="J229" s="87">
        <f>IF(G229&lt;2.5,IF(G229&gt;=1.5,1,""),"")</f>
      </c>
      <c r="K229" s="87">
        <f>IF(G229&lt;3.5,IF(G229&gt;=2.5,1,""),"")</f>
      </c>
      <c r="L229" s="88">
        <f>IF(G229&lt;&gt;"",IF(G229&lt;&gt;"ERR",IF(G229&gt;=3.5,1,""),""),"")</f>
      </c>
      <c r="M229" s="89" t="s">
        <v>60</v>
      </c>
      <c r="N229" s="12"/>
      <c r="O229" s="13"/>
      <c r="P229" s="12"/>
      <c r="Q229" s="13"/>
      <c r="R229" s="12"/>
      <c r="S229" s="13"/>
      <c r="T229" s="12"/>
      <c r="U229" s="13"/>
      <c r="V229" s="12"/>
      <c r="W229" s="13"/>
      <c r="X229" s="12"/>
      <c r="Y229" s="13"/>
      <c r="Z229" s="12"/>
      <c r="AA229" s="13"/>
      <c r="AB229" s="12"/>
      <c r="AC229" s="13"/>
      <c r="AD229" s="12"/>
      <c r="AE229" s="13"/>
      <c r="AF229" s="12"/>
      <c r="AG229" s="13"/>
      <c r="AH229" s="12"/>
      <c r="AI229" s="14">
        <f aca="true" t="shared" si="23" ref="AI229:AI244">SUM(AH229+AF229+AD229+AB229+Z229+X229+V229+T229+R229+P229+N229)</f>
        <v>0</v>
      </c>
      <c r="AJ229" s="15"/>
      <c r="AK229" s="89" t="s">
        <v>60</v>
      </c>
      <c r="AL229" s="149"/>
    </row>
    <row r="230" spans="1:38" ht="12" customHeight="1" hidden="1">
      <c r="A230" s="90"/>
      <c r="B230" s="91"/>
      <c r="C230" s="91"/>
      <c r="D230" s="91"/>
      <c r="E230" s="92"/>
      <c r="F230" s="84"/>
      <c r="G230" s="93"/>
      <c r="H230" s="137">
        <f t="shared" si="22"/>
        <v>0</v>
      </c>
      <c r="I230" s="94"/>
      <c r="J230" s="95"/>
      <c r="K230" s="95"/>
      <c r="L230" s="96"/>
      <c r="M230" s="89"/>
      <c r="N230" s="16">
        <f>IF(N229&lt;&gt;"",IF(N229=1,1,IF(N229=2,2,IF(N229=3,3,(IF(N229=4,4,99))))),0)</f>
        <v>0</v>
      </c>
      <c r="O230" s="17"/>
      <c r="P230" s="16">
        <f>IF(P229&lt;&gt;"",IF(P229=1,1,IF(P229=2,2,IF(P229=3,3,(IF(P229=4,4,99))))),0)</f>
        <v>0</v>
      </c>
      <c r="Q230" s="17"/>
      <c r="R230" s="16">
        <f>IF(R229&lt;&gt;"",IF(R229=1,1,IF(R229=2,2,IF(R229=3,3,(IF(R229=4,4,99))))),0)</f>
        <v>0</v>
      </c>
      <c r="S230" s="17"/>
      <c r="T230" s="16">
        <f>IF(T229&lt;&gt;"",IF(T229=1,1,IF(T229=2,2,IF(T229=3,3,(IF(T229=4,4,99))))),0)</f>
        <v>0</v>
      </c>
      <c r="U230" s="17"/>
      <c r="V230" s="16">
        <f>IF(V229&lt;&gt;"",IF(V229=1,1,IF(V229=2,2,IF(V229=3,3,(IF(V229=4,4,99))))),0)</f>
        <v>0</v>
      </c>
      <c r="W230" s="17"/>
      <c r="X230" s="16">
        <f>IF(X229&lt;&gt;"",IF(X229=1,1,IF(X229=2,2,IF(X229=3,3,(IF(X229=4,4,99))))),0)</f>
        <v>0</v>
      </c>
      <c r="Y230" s="17"/>
      <c r="Z230" s="16">
        <f>IF(Z229&lt;&gt;"",IF(Z229=1,1,IF(Z229=2,2,IF(Z229=3,3,(IF(Z229=4,4,99))))),0)</f>
        <v>0</v>
      </c>
      <c r="AA230" s="17"/>
      <c r="AB230" s="16">
        <f>IF(AB229&lt;&gt;"",IF(AB229=1,1,IF(AB229=2,2,IF(AB229=3,3,(IF(AB229=4,4,99))))),0)</f>
        <v>0</v>
      </c>
      <c r="AC230" s="17"/>
      <c r="AD230" s="16">
        <f>IF(AD229&lt;&gt;"",IF(AD229=1,1,IF(AD229=2,2,IF(AD229=3,3,(IF(AD229=4,4,99))))),0)</f>
        <v>0</v>
      </c>
      <c r="AE230" s="17"/>
      <c r="AF230" s="16">
        <f>IF(AF229&lt;&gt;"",IF(AF229=1,1,IF(AF229=2,2,IF(AF229=3,3,(IF(AF229=4,4,99))))),0)</f>
        <v>0</v>
      </c>
      <c r="AG230" s="17"/>
      <c r="AH230" s="16">
        <f>IF(AH229&lt;&gt;"",IF(AH229=1,1,IF(AH229=2,2,IF(AH229=3,3,(IF(AH229=4,4,99))))),0)</f>
        <v>0</v>
      </c>
      <c r="AI230" s="14">
        <f t="shared" si="23"/>
        <v>0</v>
      </c>
      <c r="AJ230" s="15"/>
      <c r="AK230" s="89"/>
      <c r="AL230" s="149"/>
    </row>
    <row r="231" spans="1:38" ht="12" customHeight="1" thickBot="1">
      <c r="A231" s="150" t="s">
        <v>61</v>
      </c>
      <c r="B231" s="150"/>
      <c r="C231" s="150"/>
      <c r="D231" s="150"/>
      <c r="E231" s="150"/>
      <c r="F231" s="84"/>
      <c r="G231" s="93">
        <f>IF(AI232&gt;0,IF(AI232&lt;99,AVERAGE(N231,P231,R231,T231,V231,X231,Z231,AB231,AD231,AF231,AH231),"ERR"),"")</f>
      </c>
      <c r="H231" s="137">
        <f t="shared" si="22"/>
        <v>0</v>
      </c>
      <c r="I231" s="94">
        <f>IF(G231&lt;1.5,1,"")</f>
      </c>
      <c r="J231" s="95">
        <f>IF(G231&lt;2.5,IF(G231&gt;=1.5,1,""),"")</f>
      </c>
      <c r="K231" s="95">
        <f>IF(G231&lt;3.5,IF(G231&gt;=2.5,1,""),"")</f>
      </c>
      <c r="L231" s="97">
        <f>IF(G231&lt;&gt;"",IF(G231&lt;&gt;"ERR",IF(G231&gt;=3.5,1,""),""),"")</f>
      </c>
      <c r="M231" s="89" t="s">
        <v>60</v>
      </c>
      <c r="N231" s="18"/>
      <c r="O231" s="17"/>
      <c r="P231" s="18"/>
      <c r="Q231" s="17"/>
      <c r="R231" s="18"/>
      <c r="S231" s="17"/>
      <c r="T231" s="18"/>
      <c r="U231" s="17"/>
      <c r="V231" s="18"/>
      <c r="W231" s="17"/>
      <c r="X231" s="19"/>
      <c r="Y231" s="17"/>
      <c r="Z231" s="19"/>
      <c r="AA231" s="17"/>
      <c r="AB231" s="18"/>
      <c r="AC231" s="17"/>
      <c r="AD231" s="18"/>
      <c r="AE231" s="17"/>
      <c r="AF231" s="18"/>
      <c r="AG231" s="17"/>
      <c r="AH231" s="18"/>
      <c r="AI231" s="14">
        <f t="shared" si="23"/>
        <v>0</v>
      </c>
      <c r="AJ231" s="15"/>
      <c r="AK231" s="89" t="s">
        <v>60</v>
      </c>
      <c r="AL231" s="149"/>
    </row>
    <row r="232" spans="1:38" ht="12" customHeight="1" hidden="1">
      <c r="A232" s="90"/>
      <c r="B232" s="91"/>
      <c r="C232" s="91"/>
      <c r="D232" s="91"/>
      <c r="E232" s="92"/>
      <c r="F232" s="84"/>
      <c r="G232" s="93"/>
      <c r="H232" s="137">
        <f t="shared" si="22"/>
        <v>0</v>
      </c>
      <c r="I232" s="94"/>
      <c r="J232" s="95"/>
      <c r="K232" s="95"/>
      <c r="L232" s="96"/>
      <c r="M232" s="89"/>
      <c r="N232" s="18"/>
      <c r="O232" s="17"/>
      <c r="P232" s="18"/>
      <c r="Q232" s="17"/>
      <c r="R232" s="18"/>
      <c r="S232" s="17"/>
      <c r="T232" s="18"/>
      <c r="U232" s="17"/>
      <c r="V232" s="18"/>
      <c r="W232" s="17"/>
      <c r="X232" s="16">
        <f>IF(X231&lt;&gt;"",IF(X231=1,1,IF(X231=2,2,IF(X231=3,3,(IF(X231=4,4,99))))),0)</f>
        <v>0</v>
      </c>
      <c r="Y232" s="17"/>
      <c r="Z232" s="16">
        <f>IF(Z231&lt;&gt;"",IF(Z231=1,1,IF(Z231=2,2,IF(Z231=3,3,(IF(Z231=4,4,99))))),0)</f>
        <v>0</v>
      </c>
      <c r="AA232" s="17"/>
      <c r="AB232" s="18"/>
      <c r="AC232" s="17"/>
      <c r="AD232" s="18"/>
      <c r="AE232" s="17"/>
      <c r="AF232" s="18"/>
      <c r="AG232" s="17"/>
      <c r="AH232" s="18"/>
      <c r="AI232" s="14">
        <f t="shared" si="23"/>
        <v>0</v>
      </c>
      <c r="AJ232" s="15"/>
      <c r="AK232" s="89"/>
      <c r="AL232" s="149"/>
    </row>
    <row r="233" spans="1:38" ht="12" customHeight="1" thickBot="1">
      <c r="A233" s="98"/>
      <c r="B233" s="99"/>
      <c r="C233" s="99"/>
      <c r="D233" s="99"/>
      <c r="E233" s="92" t="s">
        <v>62</v>
      </c>
      <c r="F233" s="84"/>
      <c r="G233" s="93">
        <f>IF(SUM(N234,P234,R234,T234,V234,X234,Z234,AB234,AD234,AF234,AH234)&gt;0,IF(SUM(N234,P234,R234,T234,V234,X234,Z234,AB234,AD234,AF234,AH234)&lt;99,AVERAGE(N233,P233,R233,T233,V233,X233,Z233,AB233,AD233,AF233,AH233),"ERR"),"")</f>
      </c>
      <c r="H233" s="137">
        <f t="shared" si="22"/>
        <v>0</v>
      </c>
      <c r="I233" s="94">
        <f>IF(G233&lt;1.5,1,"")</f>
      </c>
      <c r="J233" s="95">
        <f>IF(G233&lt;2.5,IF(G233&gt;=1.5,1,""),"")</f>
      </c>
      <c r="K233" s="95">
        <f>IF(G233&lt;3.5,IF(G233&gt;=2.5,1,""),"")</f>
      </c>
      <c r="L233" s="97">
        <f>IF(G233&lt;&gt;"",IF(G233&lt;&gt;"ERR",IF(G233&gt;=3.5,1,""),""),"")</f>
      </c>
      <c r="M233" s="89" t="s">
        <v>60</v>
      </c>
      <c r="N233" s="18"/>
      <c r="O233" s="17"/>
      <c r="P233" s="18"/>
      <c r="Q233" s="17"/>
      <c r="R233" s="18"/>
      <c r="S233" s="17"/>
      <c r="T233" s="18"/>
      <c r="U233" s="17"/>
      <c r="V233" s="18"/>
      <c r="W233" s="17"/>
      <c r="X233" s="18"/>
      <c r="Y233" s="17"/>
      <c r="Z233" s="18"/>
      <c r="AA233" s="17"/>
      <c r="AB233" s="19"/>
      <c r="AC233" s="17"/>
      <c r="AD233" s="19"/>
      <c r="AE233" s="17"/>
      <c r="AF233" s="19"/>
      <c r="AG233" s="17"/>
      <c r="AH233" s="19"/>
      <c r="AI233" s="14">
        <f t="shared" si="23"/>
        <v>0</v>
      </c>
      <c r="AJ233" s="15"/>
      <c r="AK233" s="89" t="s">
        <v>60</v>
      </c>
      <c r="AL233" s="149"/>
    </row>
    <row r="234" spans="1:38" ht="12" customHeight="1" hidden="1">
      <c r="A234" s="98"/>
      <c r="B234" s="100"/>
      <c r="C234" s="100"/>
      <c r="D234" s="100"/>
      <c r="E234" s="92"/>
      <c r="F234" s="84"/>
      <c r="G234" s="93"/>
      <c r="H234" s="137">
        <f t="shared" si="22"/>
        <v>0</v>
      </c>
      <c r="I234" s="94"/>
      <c r="J234" s="95"/>
      <c r="K234" s="95"/>
      <c r="L234" s="96"/>
      <c r="M234" s="89"/>
      <c r="N234" s="18"/>
      <c r="O234" s="17"/>
      <c r="P234" s="18"/>
      <c r="Q234" s="17"/>
      <c r="R234" s="18"/>
      <c r="S234" s="17"/>
      <c r="T234" s="18"/>
      <c r="U234" s="17"/>
      <c r="V234" s="18"/>
      <c r="W234" s="17"/>
      <c r="X234" s="18"/>
      <c r="Y234" s="17"/>
      <c r="Z234" s="18"/>
      <c r="AA234" s="17"/>
      <c r="AB234" s="16">
        <f>IF(AB233&lt;&gt;"",IF(AB233=1,1,IF(AB233=2,2,IF(AB233=3,3,(IF(AB233=4,4,99))))),0)</f>
        <v>0</v>
      </c>
      <c r="AC234" s="17"/>
      <c r="AD234" s="16">
        <f>IF(AD233&lt;&gt;"",IF(AD233=1,1,IF(AD233=2,2,IF(AD233=3,3,(IF(AD233=4,4,99))))),0)</f>
        <v>0</v>
      </c>
      <c r="AE234" s="17"/>
      <c r="AF234" s="16">
        <f>IF(AF233&lt;&gt;"",IF(AF233=1,1,IF(AF233=2,2,IF(AF233=3,3,(IF(AF233=4,4,99))))),0)</f>
        <v>0</v>
      </c>
      <c r="AG234" s="17"/>
      <c r="AH234" s="16">
        <f>IF(AH233&lt;&gt;"",IF(AH233=1,1,IF(AH233=2,2,IF(AH233=3,3,(IF(AH233=4,4,99))))),0)</f>
        <v>0</v>
      </c>
      <c r="AI234" s="14">
        <f t="shared" si="23"/>
        <v>0</v>
      </c>
      <c r="AJ234" s="15"/>
      <c r="AK234" s="89"/>
      <c r="AL234" s="149"/>
    </row>
    <row r="235" spans="1:38" ht="12" customHeight="1" thickBot="1">
      <c r="A235" s="101"/>
      <c r="B235" s="102"/>
      <c r="C235" s="102"/>
      <c r="D235" s="102"/>
      <c r="E235" s="103" t="s">
        <v>63</v>
      </c>
      <c r="F235" s="104"/>
      <c r="G235" s="105">
        <f>IF(SUM(N236,P236,R236,T236,V236,X236,Z236,AB236,AD236,AF236,AH236)&gt;0,IF(SUM(N236,P236,R236,T236,V236,X236,Z236,AB236,AD236,AF236,AH236)&lt;99,AVERAGE(N235,P235,R235,T235,V235,X235,Z235,AB235,AD235,AF235,AH235),"ERR"),"")</f>
      </c>
      <c r="H235" s="138">
        <f t="shared" si="22"/>
        <v>0</v>
      </c>
      <c r="I235" s="106">
        <f>IF(G235&lt;1.5,1,"")</f>
      </c>
      <c r="J235" s="107">
        <f>IF(G235&lt;2.5,IF(G235&gt;=1.5,1,""),"")</f>
      </c>
      <c r="K235" s="107">
        <f>IF(G235&lt;3.5,IF(G235&gt;=2.5,1,""),"")</f>
      </c>
      <c r="L235" s="108">
        <f>IF(G235&lt;&gt;"",IF(G235&lt;&gt;"ERR",IF(G235&gt;=3.5,1,""),""),"")</f>
      </c>
      <c r="M235" s="109" t="s">
        <v>60</v>
      </c>
      <c r="N235" s="21"/>
      <c r="O235" s="22"/>
      <c r="P235" s="21"/>
      <c r="Q235" s="22"/>
      <c r="R235" s="21"/>
      <c r="S235" s="22"/>
      <c r="T235" s="23"/>
      <c r="U235" s="22"/>
      <c r="V235" s="23"/>
      <c r="W235" s="22"/>
      <c r="X235" s="23"/>
      <c r="Y235" s="22"/>
      <c r="Z235" s="23"/>
      <c r="AA235" s="22"/>
      <c r="AB235" s="23"/>
      <c r="AC235" s="22"/>
      <c r="AD235" s="23"/>
      <c r="AE235" s="22"/>
      <c r="AF235" s="23"/>
      <c r="AG235" s="22"/>
      <c r="AH235" s="23"/>
      <c r="AI235" s="14">
        <f t="shared" si="23"/>
        <v>0</v>
      </c>
      <c r="AJ235" s="15"/>
      <c r="AK235" s="135" t="s">
        <v>60</v>
      </c>
      <c r="AL235" s="149"/>
    </row>
    <row r="236" spans="1:38" ht="12" customHeight="1" hidden="1">
      <c r="A236" s="98"/>
      <c r="B236" s="100"/>
      <c r="C236" s="100"/>
      <c r="D236" s="100"/>
      <c r="E236" s="92"/>
      <c r="F236" s="84"/>
      <c r="G236" s="110"/>
      <c r="H236" s="137">
        <f t="shared" si="22"/>
        <v>0</v>
      </c>
      <c r="I236" s="111"/>
      <c r="J236" s="112"/>
      <c r="K236" s="112"/>
      <c r="L236" s="113"/>
      <c r="M236" s="89"/>
      <c r="N236" s="24">
        <f>IF(N235&lt;&gt;"",IF(N235=1,1,IF(N235=2,2,IF(N235=3,3,(IF(N235=4,4,99))))),0)</f>
        <v>0</v>
      </c>
      <c r="O236" s="17"/>
      <c r="P236" s="24">
        <f>IF(P235&lt;&gt;"",IF(P235=1,1,IF(P235=2,2,IF(P235=3,3,(IF(P235=4,4,99))))),0)</f>
        <v>0</v>
      </c>
      <c r="Q236" s="17"/>
      <c r="R236" s="24">
        <f>IF(R235&lt;&gt;"",IF(R235=1,1,IF(R235=2,2,IF(R235=3,3,(IF(R235=4,4,99))))),0)</f>
        <v>0</v>
      </c>
      <c r="S236" s="17"/>
      <c r="T236" s="23"/>
      <c r="U236" s="17"/>
      <c r="V236" s="23"/>
      <c r="W236" s="17"/>
      <c r="X236" s="23"/>
      <c r="Y236" s="17"/>
      <c r="Z236" s="23"/>
      <c r="AA236" s="17"/>
      <c r="AB236" s="23"/>
      <c r="AC236" s="17"/>
      <c r="AD236" s="23"/>
      <c r="AE236" s="17"/>
      <c r="AF236" s="23"/>
      <c r="AG236" s="17"/>
      <c r="AH236" s="23"/>
      <c r="AI236" s="14">
        <f t="shared" si="23"/>
        <v>0</v>
      </c>
      <c r="AJ236" s="15"/>
      <c r="AK236" s="89"/>
      <c r="AL236" s="149"/>
    </row>
    <row r="237" spans="1:38" ht="12" customHeight="1" thickBot="1">
      <c r="A237" s="114"/>
      <c r="B237" s="115"/>
      <c r="C237" s="115"/>
      <c r="D237" s="115"/>
      <c r="E237" s="116" t="s">
        <v>64</v>
      </c>
      <c r="F237" s="84"/>
      <c r="G237" s="93">
        <f>IF(SUM(N238,P238,R238,T238,V238,X238,Z238,AB238,AD238,AF238,AH238)&gt;0,IF(SUM(N238,P238,R238,T238,V238,X238,Z238,AB238,AD238,AF238,AH238)&lt;99,AVERAGE(N237,P237,R237,T237,V237,X237,Z237,AB237,AD237,AF237,AH237),"ERR"),"")</f>
      </c>
      <c r="H237" s="137">
        <f t="shared" si="22"/>
        <v>0</v>
      </c>
      <c r="I237" s="94">
        <f>IF(G237&lt;1.5,1,"")</f>
      </c>
      <c r="J237" s="95">
        <f>IF(G237&lt;2.5,IF(G237&gt;=1.5,1,""),"")</f>
      </c>
      <c r="K237" s="95">
        <f>IF(G237&lt;3.5,IF(G237&gt;=2.5,1,""),"")</f>
      </c>
      <c r="L237" s="97">
        <f>IF(G237&lt;&gt;"",IF(G237&lt;&gt;"ERR",IF(G237&gt;=3.5,1,""),""),"")</f>
      </c>
      <c r="M237" s="89" t="s">
        <v>65</v>
      </c>
      <c r="N237" s="19"/>
      <c r="O237" s="17"/>
      <c r="P237" s="19"/>
      <c r="Q237" s="17"/>
      <c r="R237" s="19"/>
      <c r="S237" s="17"/>
      <c r="T237" s="19"/>
      <c r="U237" s="17"/>
      <c r="V237" s="19"/>
      <c r="W237" s="17"/>
      <c r="X237" s="19"/>
      <c r="Y237" s="17"/>
      <c r="Z237" s="19"/>
      <c r="AA237" s="17"/>
      <c r="AB237" s="19"/>
      <c r="AC237" s="17"/>
      <c r="AD237" s="19"/>
      <c r="AE237" s="17"/>
      <c r="AF237" s="19"/>
      <c r="AG237" s="17"/>
      <c r="AH237" s="19"/>
      <c r="AI237" s="14">
        <f t="shared" si="23"/>
        <v>0</v>
      </c>
      <c r="AJ237" s="15"/>
      <c r="AK237" s="89" t="s">
        <v>65</v>
      </c>
      <c r="AL237" s="149"/>
    </row>
    <row r="238" spans="1:38" ht="12" customHeight="1" hidden="1">
      <c r="A238" s="114"/>
      <c r="B238" s="115"/>
      <c r="C238" s="115"/>
      <c r="D238" s="115"/>
      <c r="E238" s="116"/>
      <c r="F238" s="84"/>
      <c r="G238" s="93"/>
      <c r="H238" s="137">
        <f t="shared" si="22"/>
        <v>0</v>
      </c>
      <c r="I238" s="94"/>
      <c r="J238" s="95"/>
      <c r="K238" s="95"/>
      <c r="L238" s="96"/>
      <c r="M238" s="89"/>
      <c r="N238" s="16">
        <f>IF(N237&lt;&gt;"",IF(N237=1,1,IF(N237=2,2,IF(N237=3,3,(IF(N237=4,4,99))))),0)</f>
        <v>0</v>
      </c>
      <c r="O238" s="17"/>
      <c r="P238" s="16">
        <f>IF(P237&lt;&gt;"",IF(P237=1,1,IF(P237=2,2,IF(P237=3,3,(IF(P237=4,4,99))))),0)</f>
        <v>0</v>
      </c>
      <c r="Q238" s="17"/>
      <c r="R238" s="16">
        <f>IF(R237&lt;&gt;"",IF(R237=1,1,IF(R237=2,2,IF(R237=3,3,(IF(R237=4,4,99))))),0)</f>
        <v>0</v>
      </c>
      <c r="S238" s="17"/>
      <c r="T238" s="16">
        <f>IF(T237&lt;&gt;"",IF(T237=1,1,IF(T237=2,2,IF(T237=3,3,(IF(T237=4,4,99))))),0)</f>
        <v>0</v>
      </c>
      <c r="U238" s="17"/>
      <c r="V238" s="16">
        <f>IF(V237&lt;&gt;"",IF(V237=1,1,IF(V237=2,2,IF(V237=3,3,(IF(V237=4,4,99))))),0)</f>
        <v>0</v>
      </c>
      <c r="W238" s="17"/>
      <c r="X238" s="16">
        <f>IF(X237&lt;&gt;"",IF(X237=1,1,IF(X237=2,2,IF(X237=3,3,(IF(X237=4,4,99))))),0)</f>
        <v>0</v>
      </c>
      <c r="Y238" s="17"/>
      <c r="Z238" s="16">
        <f>IF(Z237&lt;&gt;"",IF(Z237=1,1,IF(Z237=2,2,IF(Z237=3,3,(IF(Z237=4,4,99))))),0)</f>
        <v>0</v>
      </c>
      <c r="AA238" s="17"/>
      <c r="AB238" s="16">
        <f>IF(AB237&lt;&gt;"",IF(AB237=1,1,IF(AB237=2,2,IF(AB237=3,3,(IF(AB237=4,4,99))))),0)</f>
        <v>0</v>
      </c>
      <c r="AC238" s="17"/>
      <c r="AD238" s="16">
        <f>IF(AD237&lt;&gt;"",IF(AD237=1,1,IF(AD237=2,2,IF(AD237=3,3,(IF(AD237=4,4,99))))),0)</f>
        <v>0</v>
      </c>
      <c r="AE238" s="17"/>
      <c r="AF238" s="16">
        <f>IF(AF237&lt;&gt;"",IF(AF237=1,1,IF(AF237=2,2,IF(AF237=3,3,(IF(AF237=4,4,99))))),0)</f>
        <v>0</v>
      </c>
      <c r="AG238" s="17"/>
      <c r="AH238" s="16">
        <f>IF(AH237&lt;&gt;"",IF(AH237=1,1,IF(AH237=2,2,IF(AH237=3,3,(IF(AH237=4,4,99))))),0)</f>
        <v>0</v>
      </c>
      <c r="AI238" s="14">
        <f t="shared" si="23"/>
        <v>0</v>
      </c>
      <c r="AJ238" s="15"/>
      <c r="AK238" s="89"/>
      <c r="AL238" s="149"/>
    </row>
    <row r="239" spans="1:38" ht="12" customHeight="1" thickBot="1">
      <c r="A239" s="114"/>
      <c r="B239" s="115"/>
      <c r="C239" s="115"/>
      <c r="D239" s="115"/>
      <c r="E239" s="116" t="s">
        <v>66</v>
      </c>
      <c r="F239" s="84"/>
      <c r="G239" s="93">
        <f>IF(SUM(N240,P240,R240,T240,V240,X240,Z240,AB240,AD240,AF240,AH240)&gt;0,IF(SUM(N240,P240,R240,T240,V240,X240,Z240,AB240,AD240,AF240,AH240)&lt;99,AVERAGE(N239,P239,R239,T239,V239,X239,Z239,AB239,AD239,AF239,AH239),"ERR"),"")</f>
      </c>
      <c r="H239" s="137">
        <f t="shared" si="22"/>
        <v>0</v>
      </c>
      <c r="I239" s="94">
        <f>IF(G239&lt;1.5,1,"")</f>
      </c>
      <c r="J239" s="95">
        <f>IF(G239&lt;2.5,IF(G239&gt;=1.5,1,""),"")</f>
      </c>
      <c r="K239" s="95">
        <f>IF(G239&lt;3.5,IF(G239&gt;=2.5,1,""),"")</f>
      </c>
      <c r="L239" s="97">
        <f>IF(G239&lt;&gt;"",IF(G239&lt;&gt;"ERR",IF(G239&gt;=3.5,1,""),""),"")</f>
      </c>
      <c r="M239" s="89" t="s">
        <v>67</v>
      </c>
      <c r="N239" s="19"/>
      <c r="O239" s="17"/>
      <c r="P239" s="19"/>
      <c r="Q239" s="17"/>
      <c r="R239" s="19"/>
      <c r="S239" s="17"/>
      <c r="T239" s="19"/>
      <c r="U239" s="17"/>
      <c r="V239" s="19"/>
      <c r="W239" s="17"/>
      <c r="X239" s="19"/>
      <c r="Y239" s="17"/>
      <c r="Z239" s="19"/>
      <c r="AA239" s="17"/>
      <c r="AB239" s="19"/>
      <c r="AC239" s="17"/>
      <c r="AD239" s="19"/>
      <c r="AE239" s="17"/>
      <c r="AF239" s="19"/>
      <c r="AG239" s="17"/>
      <c r="AH239" s="19"/>
      <c r="AI239" s="14">
        <f t="shared" si="23"/>
        <v>0</v>
      </c>
      <c r="AJ239" s="15"/>
      <c r="AK239" s="89" t="s">
        <v>67</v>
      </c>
      <c r="AL239" s="149"/>
    </row>
    <row r="240" spans="1:38" ht="12" customHeight="1" hidden="1">
      <c r="A240" s="114"/>
      <c r="B240" s="115"/>
      <c r="C240" s="115"/>
      <c r="D240" s="115"/>
      <c r="E240" s="116"/>
      <c r="F240" s="84"/>
      <c r="G240" s="93"/>
      <c r="H240" s="137">
        <f t="shared" si="22"/>
        <v>0</v>
      </c>
      <c r="I240" s="94"/>
      <c r="J240" s="95"/>
      <c r="K240" s="95"/>
      <c r="L240" s="96"/>
      <c r="M240" s="89"/>
      <c r="N240" s="16">
        <f>IF(N239&lt;&gt;"",IF(N239=1,1,IF(N239=2,2,IF(N239=3,3,(IF(N239=4,4,99))))),0)</f>
        <v>0</v>
      </c>
      <c r="O240" s="17"/>
      <c r="P240" s="16">
        <f>IF(P239&lt;&gt;"",IF(P239=1,1,IF(P239=2,2,IF(P239=3,3,(IF(P239=4,4,99))))),0)</f>
        <v>0</v>
      </c>
      <c r="Q240" s="17"/>
      <c r="R240" s="16">
        <f>IF(R239&lt;&gt;"",IF(R239=1,1,IF(R239=2,2,IF(R239=3,3,(IF(R239=4,4,99))))),0)</f>
        <v>0</v>
      </c>
      <c r="S240" s="17"/>
      <c r="T240" s="16">
        <f>IF(T239&lt;&gt;"",IF(T239=1,1,IF(T239=2,2,IF(T239=3,3,(IF(T239=4,4,99))))),0)</f>
        <v>0</v>
      </c>
      <c r="U240" s="17"/>
      <c r="V240" s="16">
        <f>IF(V239&lt;&gt;"",IF(V239=1,1,IF(V239=2,2,IF(V239=3,3,(IF(V239=4,4,99))))),0)</f>
        <v>0</v>
      </c>
      <c r="W240" s="17"/>
      <c r="X240" s="16">
        <f>IF(X239&lt;&gt;"",IF(X239=1,1,IF(X239=2,2,IF(X239=3,3,(IF(X239=4,4,99))))),0)</f>
        <v>0</v>
      </c>
      <c r="Y240" s="17"/>
      <c r="Z240" s="16">
        <f>IF(Z239&lt;&gt;"",IF(Z239=1,1,IF(Z239=2,2,IF(Z239=3,3,(IF(Z239=4,4,99))))),0)</f>
        <v>0</v>
      </c>
      <c r="AA240" s="17"/>
      <c r="AB240" s="16">
        <f>IF(AB239&lt;&gt;"",IF(AB239=1,1,IF(AB239=2,2,IF(AB239=3,3,(IF(AB239=4,4,99))))),0)</f>
        <v>0</v>
      </c>
      <c r="AC240" s="17"/>
      <c r="AD240" s="16">
        <f>IF(AD239&lt;&gt;"",IF(AD239=1,1,IF(AD239=2,2,IF(AD239=3,3,(IF(AD239=4,4,99))))),0)</f>
        <v>0</v>
      </c>
      <c r="AE240" s="17"/>
      <c r="AF240" s="16">
        <f>IF(AF239&lt;&gt;"",IF(AF239=1,1,IF(AF239=2,2,IF(AF239=3,3,(IF(AF239=4,4,99))))),0)</f>
        <v>0</v>
      </c>
      <c r="AG240" s="17"/>
      <c r="AH240" s="16">
        <f>IF(AH239&lt;&gt;"",IF(AH239=1,1,IF(AH239=2,2,IF(AH239=3,3,(IF(AH239=4,4,99))))),0)</f>
        <v>0</v>
      </c>
      <c r="AI240" s="14">
        <f t="shared" si="23"/>
        <v>0</v>
      </c>
      <c r="AJ240" s="15"/>
      <c r="AK240" s="89"/>
      <c r="AL240" s="149"/>
    </row>
    <row r="241" spans="1:38" ht="12" customHeight="1">
      <c r="A241" s="114"/>
      <c r="B241" s="115"/>
      <c r="C241" s="115"/>
      <c r="D241" s="115"/>
      <c r="E241" s="116" t="s">
        <v>68</v>
      </c>
      <c r="F241" s="84"/>
      <c r="G241" s="93">
        <f>IF(SUM(N242,P242,R242,T242,V242,X242,Z242,AB242,AD242,AF242,AH242)&gt;0,IF(SUM(N242,P242,R242,T242,V242,X242,Z242,AB242,AD242,AF242,AH242)&lt;99,AVERAGE(N241,P241,R241,T241,V241,X241,Z241,AB241,AD241,AF241,AH241),"ERR"),"")</f>
      </c>
      <c r="H241" s="137">
        <f t="shared" si="22"/>
        <v>0</v>
      </c>
      <c r="I241" s="94">
        <f>IF(G241&lt;1.5,1,"")</f>
      </c>
      <c r="J241" s="95">
        <f>IF(G241&lt;2.5,IF(G241&gt;=1.5,1,""),"")</f>
      </c>
      <c r="K241" s="95">
        <f>IF(G241&lt;3.5,IF(G241&gt;=2.5,1,""),"")</f>
      </c>
      <c r="L241" s="97">
        <f>IF(G241&lt;&gt;"",IF(G241&lt;&gt;"ERR",IF(G241&gt;=3.5,1,""),""),"")</f>
      </c>
      <c r="M241" s="89" t="s">
        <v>69</v>
      </c>
      <c r="N241" s="19"/>
      <c r="O241" s="17"/>
      <c r="P241" s="19"/>
      <c r="Q241" s="17"/>
      <c r="R241" s="19"/>
      <c r="S241" s="17"/>
      <c r="T241" s="18"/>
      <c r="U241" s="17"/>
      <c r="V241" s="19"/>
      <c r="W241" s="17"/>
      <c r="X241" s="18"/>
      <c r="Y241" s="17"/>
      <c r="Z241" s="18"/>
      <c r="AA241" s="17"/>
      <c r="AB241" s="19"/>
      <c r="AC241" s="17"/>
      <c r="AD241" s="19"/>
      <c r="AE241" s="17"/>
      <c r="AF241" s="19"/>
      <c r="AG241" s="17"/>
      <c r="AH241" s="19"/>
      <c r="AI241" s="14">
        <f t="shared" si="23"/>
        <v>0</v>
      </c>
      <c r="AJ241" s="15"/>
      <c r="AK241" s="89" t="s">
        <v>69</v>
      </c>
      <c r="AL241" s="149"/>
    </row>
    <row r="242" spans="1:38" ht="12" customHeight="1" hidden="1">
      <c r="A242" s="117"/>
      <c r="B242" s="118"/>
      <c r="C242" s="118"/>
      <c r="D242" s="118"/>
      <c r="E242" s="119"/>
      <c r="F242" s="84"/>
      <c r="G242" s="93"/>
      <c r="H242" s="137">
        <f t="shared" si="22"/>
        <v>0</v>
      </c>
      <c r="I242" s="94"/>
      <c r="J242" s="95"/>
      <c r="K242" s="95"/>
      <c r="L242" s="96"/>
      <c r="M242" s="89"/>
      <c r="N242" s="16">
        <f>IF(N241&lt;&gt;"",IF(N241=1,1,IF(N241=2,2,IF(N241=3,3,(IF(N241=4,4,99))))),0)</f>
        <v>0</v>
      </c>
      <c r="O242" s="17"/>
      <c r="P242" s="16">
        <f>IF(P241&lt;&gt;"",IF(P241=1,1,IF(P241=2,2,IF(P241=3,3,(IF(P241=4,4,99))))),0)</f>
        <v>0</v>
      </c>
      <c r="Q242" s="17"/>
      <c r="R242" s="16">
        <f>IF(R241&lt;&gt;"",IF(R241=1,1,IF(R241=2,2,IF(R241=3,3,(IF(R241=4,4,99))))),0)</f>
        <v>0</v>
      </c>
      <c r="S242" s="17"/>
      <c r="T242" s="18"/>
      <c r="U242" s="17"/>
      <c r="V242" s="16">
        <f>IF(V241&lt;&gt;"",IF(V241=1,1,IF(V241=2,2,IF(V241=3,3,(IF(V241=4,4,99))))),0)</f>
        <v>0</v>
      </c>
      <c r="W242" s="17"/>
      <c r="X242" s="18"/>
      <c r="Y242" s="17"/>
      <c r="Z242" s="18"/>
      <c r="AA242" s="17"/>
      <c r="AB242" s="16">
        <f>IF(AB241&lt;&gt;"",IF(AB241=1,1,IF(AB241=2,2,IF(AB241=3,3,(IF(AB241=4,4,99))))),0)</f>
        <v>0</v>
      </c>
      <c r="AC242" s="17"/>
      <c r="AD242" s="16">
        <f>IF(AD241&lt;&gt;"",IF(AD241=1,1,IF(AD241=2,2,IF(AD241=3,3,(IF(AD241=4,4,99))))),0)</f>
        <v>0</v>
      </c>
      <c r="AE242" s="17"/>
      <c r="AF242" s="16">
        <f>IF(AF241&lt;&gt;"",IF(AF241=1,1,IF(AF241=2,2,IF(AF241=3,3,(IF(AF241=4,4,99))))),0)</f>
        <v>0</v>
      </c>
      <c r="AG242" s="17"/>
      <c r="AH242" s="16">
        <f>IF(AH241&lt;&gt;"",IF(AH241=1,1,IF(AH241=2,2,IF(AH241=3,3,(IF(AH241=4,4,99))))),0)</f>
        <v>0</v>
      </c>
      <c r="AI242" s="14">
        <f t="shared" si="23"/>
        <v>0</v>
      </c>
      <c r="AJ242" s="15"/>
      <c r="AK242" s="89"/>
      <c r="AL242" s="25"/>
    </row>
    <row r="243" spans="1:38" ht="12" customHeight="1" thickBot="1">
      <c r="A243" s="120"/>
      <c r="B243" s="121"/>
      <c r="C243" s="121"/>
      <c r="D243" s="121"/>
      <c r="E243" s="122" t="s">
        <v>70</v>
      </c>
      <c r="F243" s="84"/>
      <c r="G243" s="105">
        <f>IF(SUM(N244,P244,R244,T244,V244,X244,Z244,AB244,AD244,AF244,AH244)&gt;0,IF(SUM(N244,P244,R244,T244,V244,X244,Z244,AB244,AD244,AF244,AH244)&lt;99,AVERAGE(N243,P243,R243,T243,V243,X243,Z243,AB243,AD243,AF243,AH243),"ERR"),"")</f>
      </c>
      <c r="H243" s="137">
        <f t="shared" si="22"/>
        <v>0</v>
      </c>
      <c r="I243" s="106">
        <f>IF(G243&lt;1.5,1,"")</f>
      </c>
      <c r="J243" s="107">
        <f>IF(G243&lt;2.5,IF(G243&gt;=1.5,1,""),"")</f>
      </c>
      <c r="K243" s="107">
        <f>IF(G243&lt;3.5,IF(G243&gt;=2.5,1,""),"")</f>
      </c>
      <c r="L243" s="108">
        <f>IF(G243&lt;&gt;"",IF(G243&lt;&gt;"ERR",IF(G243&gt;=3.5,1,""),""),"")</f>
      </c>
      <c r="M243" s="89" t="s">
        <v>71</v>
      </c>
      <c r="N243" s="21"/>
      <c r="O243" s="22"/>
      <c r="P243" s="21"/>
      <c r="Q243" s="22"/>
      <c r="R243" s="21"/>
      <c r="S243" s="22"/>
      <c r="T243" s="21"/>
      <c r="U243" s="22"/>
      <c r="V243" s="21"/>
      <c r="W243" s="22"/>
      <c r="X243" s="21"/>
      <c r="Y243" s="22"/>
      <c r="Z243" s="21"/>
      <c r="AA243" s="22"/>
      <c r="AB243" s="21"/>
      <c r="AC243" s="22"/>
      <c r="AD243" s="21"/>
      <c r="AE243" s="22"/>
      <c r="AF243" s="21"/>
      <c r="AG243" s="22"/>
      <c r="AH243" s="21"/>
      <c r="AI243" s="14">
        <f t="shared" si="23"/>
        <v>0</v>
      </c>
      <c r="AJ243" s="15"/>
      <c r="AK243" s="89" t="s">
        <v>71</v>
      </c>
      <c r="AL243" s="26">
        <f>IF(AL229=0,0,IF(AL229=10,10,IF(AL229=20,20,"ERR")))</f>
        <v>0</v>
      </c>
    </row>
    <row r="244" spans="1:38" ht="12" customHeight="1" hidden="1">
      <c r="A244" s="101"/>
      <c r="B244" s="123"/>
      <c r="C244" s="123"/>
      <c r="D244" s="123"/>
      <c r="E244" s="124"/>
      <c r="F244" s="84"/>
      <c r="G244" s="125"/>
      <c r="H244" s="137">
        <f t="shared" si="22"/>
        <v>0</v>
      </c>
      <c r="M244" s="75"/>
      <c r="N244" s="27">
        <f>IF(N243&lt;&gt;"",IF(N243=1,1,IF(N243=2,2,IF(N243=3,3,(IF(N243=4,4,99))))),0)</f>
        <v>0</v>
      </c>
      <c r="O244" s="28"/>
      <c r="P244" s="29">
        <f>IF(P243&lt;&gt;"",IF(P243=1,1,IF(P243=2,2,IF(P243=3,3,(IF(P243=4,4,99))))),0)</f>
        <v>0</v>
      </c>
      <c r="Q244" s="28"/>
      <c r="R244" s="30">
        <f>IF(R243&lt;&gt;"",IF(R243=1,1,IF(R243=2,2,IF(R243=3,3,(IF(R243=4,4,99))))),0)</f>
        <v>0</v>
      </c>
      <c r="S244" s="28"/>
      <c r="T244" s="30">
        <f>IF(T243&lt;&gt;"",IF(T243=1,1,IF(T243=2,2,IF(T243=3,3,(IF(T243=4,4,99))))),0)</f>
        <v>0</v>
      </c>
      <c r="U244" s="28"/>
      <c r="V244" s="30">
        <f>IF(V243&lt;&gt;"",IF(V243=1,1,IF(V243=2,2,IF(V243=3,3,(IF(V243=4,4,99))))),0)</f>
        <v>0</v>
      </c>
      <c r="W244" s="28"/>
      <c r="X244" s="30">
        <f>IF(X243&lt;&gt;"",IF(X243=1,1,IF(X243=2,2,IF(X243=3,3,(IF(X243=4,4,99))))),0)</f>
        <v>0</v>
      </c>
      <c r="Y244" s="28"/>
      <c r="Z244" s="30">
        <f>IF(Z243&lt;&gt;"",IF(Z243=1,1,IF(Z243=2,2,IF(Z243=3,3,(IF(Z243=4,4,99))))),0)</f>
        <v>0</v>
      </c>
      <c r="AA244" s="28"/>
      <c r="AB244" s="30">
        <f>IF(AB243&lt;&gt;"",IF(AB243=1,1,IF(AB243=2,2,IF(AB243=3,3,(IF(AB243=4,4,99))))),0)</f>
        <v>0</v>
      </c>
      <c r="AC244" s="28"/>
      <c r="AD244" s="30">
        <f>IF(AD243&lt;&gt;"",IF(AD243=1,1,IF(AD243=2,2,IF(AD243=3,3,(IF(AD243=4,4,99))))),0)</f>
        <v>0</v>
      </c>
      <c r="AE244" s="28"/>
      <c r="AF244" s="30">
        <f>IF(AF243&lt;&gt;"",IF(AF243=1,1,IF(AF243=2,2,IF(AF243=3,3,(IF(AF243=4,4,99))))),0)</f>
        <v>0</v>
      </c>
      <c r="AG244" s="28"/>
      <c r="AH244" s="30">
        <f>IF(AH243&lt;&gt;"",IF(AH243=1,1,IF(AH243=2,2,IF(AH243=3,3,(IF(AH243=4,4,99))))),0)</f>
        <v>0</v>
      </c>
      <c r="AI244" s="14">
        <f t="shared" si="23"/>
        <v>0</v>
      </c>
      <c r="AL244" s="20"/>
    </row>
    <row r="245" spans="1:52" s="3" customFormat="1" ht="15.75" hidden="1" thickBot="1">
      <c r="A245" s="126"/>
      <c r="B245" s="127"/>
      <c r="C245" s="127"/>
      <c r="D245" s="127"/>
      <c r="E245" s="128"/>
      <c r="F245" s="129"/>
      <c r="G245" s="130"/>
      <c r="H245" s="137">
        <f>SUM(H229:H244)</f>
        <v>0</v>
      </c>
      <c r="I245" s="131">
        <f>SUM(I229:I243)*10</f>
        <v>0</v>
      </c>
      <c r="J245" s="132">
        <f>SUM(J229:J243)*25</f>
        <v>0</v>
      </c>
      <c r="K245" s="132">
        <f>SUM(K229:K243)*40</f>
        <v>0</v>
      </c>
      <c r="L245" s="133">
        <f>SUM(L229:L243)*50</f>
        <v>0</v>
      </c>
      <c r="M245" s="75"/>
      <c r="N245" s="31"/>
      <c r="O245" s="31"/>
      <c r="AK245" s="127"/>
      <c r="AM245" s="127"/>
      <c r="AN245" s="127"/>
      <c r="AO245" s="127"/>
      <c r="AP245" s="127"/>
      <c r="AQ245" s="127"/>
      <c r="AR245" s="127"/>
      <c r="AS245" s="127"/>
      <c r="AT245" s="127"/>
      <c r="AU245" s="127"/>
      <c r="AV245" s="127"/>
      <c r="AW245" s="127"/>
      <c r="AX245" s="127"/>
      <c r="AY245" s="127"/>
      <c r="AZ245" s="127"/>
    </row>
    <row r="246" spans="1:52" s="134" customFormat="1" ht="15">
      <c r="A246" s="66"/>
      <c r="B246" s="67"/>
      <c r="C246" s="67"/>
      <c r="D246" s="67"/>
      <c r="E246" s="68"/>
      <c r="F246" s="69"/>
      <c r="G246" s="70"/>
      <c r="H246" s="136"/>
      <c r="I246" s="71"/>
      <c r="J246" s="71"/>
      <c r="K246" s="71"/>
      <c r="L246" s="71"/>
      <c r="M246" s="71"/>
      <c r="N246" s="66"/>
      <c r="O246" s="66"/>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row>
    <row r="247" spans="1:38" ht="12" customHeight="1" hidden="1">
      <c r="A247" s="117"/>
      <c r="B247" s="118"/>
      <c r="C247" s="118"/>
      <c r="D247" s="118"/>
      <c r="E247" s="119"/>
      <c r="F247" s="84"/>
      <c r="G247" s="93"/>
      <c r="H247" s="137">
        <f>IF(G247="ERR",1,0)</f>
        <v>0</v>
      </c>
      <c r="I247" s="94"/>
      <c r="J247" s="95"/>
      <c r="K247" s="95"/>
      <c r="L247" s="96"/>
      <c r="M247" s="89"/>
      <c r="N247" s="16" t="e">
        <f>IF(#REF!&lt;&gt;"",IF(#REF!=1,1,IF(#REF!=2,2,IF(#REF!=3,3,(IF(#REF!=4,4,99))))),0)</f>
        <v>#REF!</v>
      </c>
      <c r="O247" s="17"/>
      <c r="P247" s="16" t="e">
        <f>IF(#REF!&lt;&gt;"",IF(#REF!=1,1,IF(#REF!=2,2,IF(#REF!=3,3,(IF(#REF!=4,4,99))))),0)</f>
        <v>#REF!</v>
      </c>
      <c r="Q247" s="17"/>
      <c r="R247" s="16" t="e">
        <f>IF(#REF!&lt;&gt;"",IF(#REF!=1,1,IF(#REF!=2,2,IF(#REF!=3,3,(IF(#REF!=4,4,99))))),0)</f>
        <v>#REF!</v>
      </c>
      <c r="S247" s="17"/>
      <c r="T247" s="18"/>
      <c r="U247" s="17"/>
      <c r="V247" s="16" t="e">
        <f>IF(#REF!&lt;&gt;"",IF(#REF!=1,1,IF(#REF!=2,2,IF(#REF!=3,3,(IF(#REF!=4,4,99))))),0)</f>
        <v>#REF!</v>
      </c>
      <c r="W247" s="17"/>
      <c r="X247" s="18"/>
      <c r="Y247" s="17"/>
      <c r="Z247" s="18"/>
      <c r="AA247" s="17"/>
      <c r="AB247" s="16" t="e">
        <f>IF(#REF!&lt;&gt;"",IF(#REF!=1,1,IF(#REF!=2,2,IF(#REF!=3,3,(IF(#REF!=4,4,99))))),0)</f>
        <v>#REF!</v>
      </c>
      <c r="AC247" s="17"/>
      <c r="AD247" s="16" t="e">
        <f>IF(#REF!&lt;&gt;"",IF(#REF!=1,1,IF(#REF!=2,2,IF(#REF!=3,3,(IF(#REF!=4,4,99))))),0)</f>
        <v>#REF!</v>
      </c>
      <c r="AE247" s="17"/>
      <c r="AF247" s="16" t="e">
        <f>IF(#REF!&lt;&gt;"",IF(#REF!=1,1,IF(#REF!=2,2,IF(#REF!=3,3,(IF(#REF!=4,4,99))))),0)</f>
        <v>#REF!</v>
      </c>
      <c r="AG247" s="17"/>
      <c r="AH247" s="16" t="e">
        <f>IF(#REF!&lt;&gt;"",IF(#REF!=1,1,IF(#REF!=2,2,IF(#REF!=3,3,(IF(#REF!=4,4,99))))),0)</f>
        <v>#REF!</v>
      </c>
      <c r="AI247" s="14" t="e">
        <f>SUM(AH247+AF247+AD247+AB247+Z247+X247+V247+T247+R247+P247+N247)</f>
        <v>#REF!</v>
      </c>
      <c r="AJ247" s="15"/>
      <c r="AK247" s="89"/>
      <c r="AL247" s="25"/>
    </row>
    <row r="248" spans="1:38" ht="27" thickBot="1">
      <c r="A248" s="81">
        <f>ListeClasse!A14</f>
        <v>13</v>
      </c>
      <c r="B248" s="82" t="str">
        <f>ListeClasse!B14</f>
        <v>NOM13</v>
      </c>
      <c r="C248" s="82" t="str">
        <f>ListeClasse!C14</f>
        <v>Prenom13</v>
      </c>
      <c r="D248" s="83" t="s">
        <v>58</v>
      </c>
      <c r="E248" s="83">
        <f>IF(H265=0,IF(AL263&lt;&gt;"ERR",SUM(I265:L265)+AL263,"ERR E.C."),"ERR comp")</f>
        <v>0</v>
      </c>
      <c r="F248" s="56" t="s">
        <v>72</v>
      </c>
      <c r="G248" s="78"/>
      <c r="H248" s="137"/>
      <c r="I248" s="79"/>
      <c r="J248" s="79"/>
      <c r="K248" s="79"/>
      <c r="L248" s="79"/>
      <c r="M248" s="59"/>
      <c r="N248" s="60"/>
      <c r="O248" s="61"/>
      <c r="P248" s="60"/>
      <c r="Q248" s="61"/>
      <c r="R248" s="60"/>
      <c r="S248" s="61"/>
      <c r="T248" s="60"/>
      <c r="U248" s="61"/>
      <c r="V248" s="60"/>
      <c r="W248" s="61"/>
      <c r="X248" s="60"/>
      <c r="Y248" s="61"/>
      <c r="Z248" s="60"/>
      <c r="AA248" s="61"/>
      <c r="AB248" s="60"/>
      <c r="AC248" s="61"/>
      <c r="AD248" s="60"/>
      <c r="AE248" s="61"/>
      <c r="AF248" s="60"/>
      <c r="AG248" s="61"/>
      <c r="AH248" s="60"/>
      <c r="AI248" s="62"/>
      <c r="AJ248" s="63"/>
      <c r="AL248" s="60"/>
    </row>
    <row r="249" spans="1:38" ht="12" customHeight="1" thickBot="1">
      <c r="A249" s="151" t="s">
        <v>59</v>
      </c>
      <c r="B249" s="151"/>
      <c r="C249" s="151"/>
      <c r="D249" s="151"/>
      <c r="E249" s="151"/>
      <c r="F249" s="84"/>
      <c r="G249" s="85">
        <f>IF(AI250&gt;0,IF(AI250&lt;99,AVERAGE(N249,P249,R249,T249,V249,X249,Z249,AB249,AD249,AF249,AH249),"ERR"),"")</f>
      </c>
      <c r="H249" s="137">
        <f aca="true" t="shared" si="24" ref="H249:H264">IF(G249="ERR",1,0)</f>
        <v>0</v>
      </c>
      <c r="I249" s="86">
        <f>IF(G249&lt;1.5,1,"")</f>
      </c>
      <c r="J249" s="87">
        <f>IF(G249&lt;2.5,IF(G249&gt;=1.5,1,""),"")</f>
      </c>
      <c r="K249" s="87">
        <f>IF(G249&lt;3.5,IF(G249&gt;=2.5,1,""),"")</f>
      </c>
      <c r="L249" s="88">
        <f>IF(G249&lt;&gt;"",IF(G249&lt;&gt;"ERR",IF(G249&gt;=3.5,1,""),""),"")</f>
      </c>
      <c r="M249" s="89" t="s">
        <v>60</v>
      </c>
      <c r="N249" s="12"/>
      <c r="O249" s="13"/>
      <c r="P249" s="12"/>
      <c r="Q249" s="13"/>
      <c r="R249" s="12"/>
      <c r="S249" s="13"/>
      <c r="T249" s="12"/>
      <c r="U249" s="13"/>
      <c r="V249" s="12"/>
      <c r="W249" s="13"/>
      <c r="X249" s="12"/>
      <c r="Y249" s="13"/>
      <c r="Z249" s="12"/>
      <c r="AA249" s="13"/>
      <c r="AB249" s="12"/>
      <c r="AC249" s="13"/>
      <c r="AD249" s="12"/>
      <c r="AE249" s="13"/>
      <c r="AF249" s="12"/>
      <c r="AG249" s="13"/>
      <c r="AH249" s="12"/>
      <c r="AI249" s="14">
        <f aca="true" t="shared" si="25" ref="AI249:AI264">SUM(AH249+AF249+AD249+AB249+Z249+X249+V249+T249+R249+P249+N249)</f>
        <v>0</v>
      </c>
      <c r="AJ249" s="15"/>
      <c r="AK249" s="89" t="s">
        <v>60</v>
      </c>
      <c r="AL249" s="149"/>
    </row>
    <row r="250" spans="1:38" ht="12" customHeight="1" hidden="1">
      <c r="A250" s="90"/>
      <c r="B250" s="91"/>
      <c r="C250" s="91"/>
      <c r="D250" s="91"/>
      <c r="E250" s="92"/>
      <c r="F250" s="84"/>
      <c r="G250" s="93"/>
      <c r="H250" s="137">
        <f t="shared" si="24"/>
        <v>0</v>
      </c>
      <c r="I250" s="94"/>
      <c r="J250" s="95"/>
      <c r="K250" s="95"/>
      <c r="L250" s="96"/>
      <c r="M250" s="89"/>
      <c r="N250" s="16">
        <f>IF(N249&lt;&gt;"",IF(N249=1,1,IF(N249=2,2,IF(N249=3,3,(IF(N249=4,4,99))))),0)</f>
        <v>0</v>
      </c>
      <c r="O250" s="17"/>
      <c r="P250" s="16">
        <f>IF(P249&lt;&gt;"",IF(P249=1,1,IF(P249=2,2,IF(P249=3,3,(IF(P249=4,4,99))))),0)</f>
        <v>0</v>
      </c>
      <c r="Q250" s="17"/>
      <c r="R250" s="16">
        <f>IF(R249&lt;&gt;"",IF(R249=1,1,IF(R249=2,2,IF(R249=3,3,(IF(R249=4,4,99))))),0)</f>
        <v>0</v>
      </c>
      <c r="S250" s="17"/>
      <c r="T250" s="16">
        <f>IF(T249&lt;&gt;"",IF(T249=1,1,IF(T249=2,2,IF(T249=3,3,(IF(T249=4,4,99))))),0)</f>
        <v>0</v>
      </c>
      <c r="U250" s="17"/>
      <c r="V250" s="16">
        <f>IF(V249&lt;&gt;"",IF(V249=1,1,IF(V249=2,2,IF(V249=3,3,(IF(V249=4,4,99))))),0)</f>
        <v>0</v>
      </c>
      <c r="W250" s="17"/>
      <c r="X250" s="16">
        <f>IF(X249&lt;&gt;"",IF(X249=1,1,IF(X249=2,2,IF(X249=3,3,(IF(X249=4,4,99))))),0)</f>
        <v>0</v>
      </c>
      <c r="Y250" s="17"/>
      <c r="Z250" s="16">
        <f>IF(Z249&lt;&gt;"",IF(Z249=1,1,IF(Z249=2,2,IF(Z249=3,3,(IF(Z249=4,4,99))))),0)</f>
        <v>0</v>
      </c>
      <c r="AA250" s="17"/>
      <c r="AB250" s="16">
        <f>IF(AB249&lt;&gt;"",IF(AB249=1,1,IF(AB249=2,2,IF(AB249=3,3,(IF(AB249=4,4,99))))),0)</f>
        <v>0</v>
      </c>
      <c r="AC250" s="17"/>
      <c r="AD250" s="16">
        <f>IF(AD249&lt;&gt;"",IF(AD249=1,1,IF(AD249=2,2,IF(AD249=3,3,(IF(AD249=4,4,99))))),0)</f>
        <v>0</v>
      </c>
      <c r="AE250" s="17"/>
      <c r="AF250" s="16">
        <f>IF(AF249&lt;&gt;"",IF(AF249=1,1,IF(AF249=2,2,IF(AF249=3,3,(IF(AF249=4,4,99))))),0)</f>
        <v>0</v>
      </c>
      <c r="AG250" s="17"/>
      <c r="AH250" s="16">
        <f>IF(AH249&lt;&gt;"",IF(AH249=1,1,IF(AH249=2,2,IF(AH249=3,3,(IF(AH249=4,4,99))))),0)</f>
        <v>0</v>
      </c>
      <c r="AI250" s="14">
        <f t="shared" si="25"/>
        <v>0</v>
      </c>
      <c r="AJ250" s="15"/>
      <c r="AK250" s="89"/>
      <c r="AL250" s="149"/>
    </row>
    <row r="251" spans="1:38" ht="12" customHeight="1" thickBot="1">
      <c r="A251" s="150" t="s">
        <v>61</v>
      </c>
      <c r="B251" s="150"/>
      <c r="C251" s="150"/>
      <c r="D251" s="150"/>
      <c r="E251" s="150"/>
      <c r="F251" s="84"/>
      <c r="G251" s="93">
        <f>IF(AI252&gt;0,IF(AI252&lt;99,AVERAGE(N251,P251,R251,T251,V251,X251,Z251,AB251,AD251,AF251,AH251),"ERR"),"")</f>
      </c>
      <c r="H251" s="137">
        <f t="shared" si="24"/>
        <v>0</v>
      </c>
      <c r="I251" s="94">
        <f>IF(G251&lt;1.5,1,"")</f>
      </c>
      <c r="J251" s="95">
        <f>IF(G251&lt;2.5,IF(G251&gt;=1.5,1,""),"")</f>
      </c>
      <c r="K251" s="95">
        <f>IF(G251&lt;3.5,IF(G251&gt;=2.5,1,""),"")</f>
      </c>
      <c r="L251" s="97">
        <f>IF(G251&lt;&gt;"",IF(G251&lt;&gt;"ERR",IF(G251&gt;=3.5,1,""),""),"")</f>
      </c>
      <c r="M251" s="89" t="s">
        <v>60</v>
      </c>
      <c r="N251" s="18"/>
      <c r="O251" s="17"/>
      <c r="P251" s="18"/>
      <c r="Q251" s="17"/>
      <c r="R251" s="18"/>
      <c r="S251" s="17"/>
      <c r="T251" s="18"/>
      <c r="U251" s="17"/>
      <c r="V251" s="18"/>
      <c r="W251" s="17"/>
      <c r="X251" s="19"/>
      <c r="Y251" s="17"/>
      <c r="Z251" s="19"/>
      <c r="AA251" s="17"/>
      <c r="AB251" s="18"/>
      <c r="AC251" s="17"/>
      <c r="AD251" s="18"/>
      <c r="AE251" s="17"/>
      <c r="AF251" s="18"/>
      <c r="AG251" s="17"/>
      <c r="AH251" s="18"/>
      <c r="AI251" s="14">
        <f t="shared" si="25"/>
        <v>0</v>
      </c>
      <c r="AJ251" s="15"/>
      <c r="AK251" s="89" t="s">
        <v>60</v>
      </c>
      <c r="AL251" s="149"/>
    </row>
    <row r="252" spans="1:38" ht="12" customHeight="1" hidden="1">
      <c r="A252" s="90"/>
      <c r="B252" s="91"/>
      <c r="C252" s="91"/>
      <c r="D252" s="91"/>
      <c r="E252" s="92"/>
      <c r="F252" s="84"/>
      <c r="G252" s="93"/>
      <c r="H252" s="137">
        <f t="shared" si="24"/>
        <v>0</v>
      </c>
      <c r="I252" s="94"/>
      <c r="J252" s="95"/>
      <c r="K252" s="95"/>
      <c r="L252" s="96"/>
      <c r="M252" s="89"/>
      <c r="N252" s="18"/>
      <c r="O252" s="17"/>
      <c r="P252" s="18"/>
      <c r="Q252" s="17"/>
      <c r="R252" s="18"/>
      <c r="S252" s="17"/>
      <c r="T252" s="18"/>
      <c r="U252" s="17"/>
      <c r="V252" s="18"/>
      <c r="W252" s="17"/>
      <c r="X252" s="16">
        <f>IF(X251&lt;&gt;"",IF(X251=1,1,IF(X251=2,2,IF(X251=3,3,(IF(X251=4,4,99))))),0)</f>
        <v>0</v>
      </c>
      <c r="Y252" s="17"/>
      <c r="Z252" s="16">
        <f>IF(Z251&lt;&gt;"",IF(Z251=1,1,IF(Z251=2,2,IF(Z251=3,3,(IF(Z251=4,4,99))))),0)</f>
        <v>0</v>
      </c>
      <c r="AA252" s="17"/>
      <c r="AB252" s="18"/>
      <c r="AC252" s="17"/>
      <c r="AD252" s="18"/>
      <c r="AE252" s="17"/>
      <c r="AF252" s="18"/>
      <c r="AG252" s="17"/>
      <c r="AH252" s="18"/>
      <c r="AI252" s="14">
        <f t="shared" si="25"/>
        <v>0</v>
      </c>
      <c r="AJ252" s="15"/>
      <c r="AK252" s="89"/>
      <c r="AL252" s="149"/>
    </row>
    <row r="253" spans="1:38" ht="12" customHeight="1" thickBot="1">
      <c r="A253" s="98"/>
      <c r="B253" s="99"/>
      <c r="C253" s="99"/>
      <c r="D253" s="99"/>
      <c r="E253" s="92" t="s">
        <v>62</v>
      </c>
      <c r="F253" s="84"/>
      <c r="G253" s="93">
        <f>IF(SUM(N254,P254,R254,T254,V254,X254,Z254,AB254,AD254,AF254,AH254)&gt;0,IF(SUM(N254,P254,R254,T254,V254,X254,Z254,AB254,AD254,AF254,AH254)&lt;99,AVERAGE(N253,P253,R253,T253,V253,X253,Z253,AB253,AD253,AF253,AH253),"ERR"),"")</f>
      </c>
      <c r="H253" s="137">
        <f t="shared" si="24"/>
        <v>0</v>
      </c>
      <c r="I253" s="94">
        <f>IF(G253&lt;1.5,1,"")</f>
      </c>
      <c r="J253" s="95">
        <f>IF(G253&lt;2.5,IF(G253&gt;=1.5,1,""),"")</f>
      </c>
      <c r="K253" s="95">
        <f>IF(G253&lt;3.5,IF(G253&gt;=2.5,1,""),"")</f>
      </c>
      <c r="L253" s="97">
        <f>IF(G253&lt;&gt;"",IF(G253&lt;&gt;"ERR",IF(G253&gt;=3.5,1,""),""),"")</f>
      </c>
      <c r="M253" s="89" t="s">
        <v>60</v>
      </c>
      <c r="N253" s="18"/>
      <c r="O253" s="17"/>
      <c r="P253" s="18"/>
      <c r="Q253" s="17"/>
      <c r="R253" s="18"/>
      <c r="S253" s="17"/>
      <c r="T253" s="18"/>
      <c r="U253" s="17"/>
      <c r="V253" s="18"/>
      <c r="W253" s="17"/>
      <c r="X253" s="18"/>
      <c r="Y253" s="17"/>
      <c r="Z253" s="18"/>
      <c r="AA253" s="17"/>
      <c r="AB253" s="19"/>
      <c r="AC253" s="17"/>
      <c r="AD253" s="19"/>
      <c r="AE253" s="17"/>
      <c r="AF253" s="19"/>
      <c r="AG253" s="17"/>
      <c r="AH253" s="19"/>
      <c r="AI253" s="14">
        <f t="shared" si="25"/>
        <v>0</v>
      </c>
      <c r="AJ253" s="15"/>
      <c r="AK253" s="89" t="s">
        <v>60</v>
      </c>
      <c r="AL253" s="149"/>
    </row>
    <row r="254" spans="1:38" ht="12" customHeight="1" hidden="1">
      <c r="A254" s="98"/>
      <c r="B254" s="100"/>
      <c r="C254" s="100"/>
      <c r="D254" s="100"/>
      <c r="E254" s="92"/>
      <c r="F254" s="84"/>
      <c r="G254" s="93"/>
      <c r="H254" s="137">
        <f t="shared" si="24"/>
        <v>0</v>
      </c>
      <c r="I254" s="94"/>
      <c r="J254" s="95"/>
      <c r="K254" s="95"/>
      <c r="L254" s="96"/>
      <c r="M254" s="89"/>
      <c r="N254" s="18"/>
      <c r="O254" s="17"/>
      <c r="P254" s="18"/>
      <c r="Q254" s="17"/>
      <c r="R254" s="18"/>
      <c r="S254" s="17"/>
      <c r="T254" s="18"/>
      <c r="U254" s="17"/>
      <c r="V254" s="18"/>
      <c r="W254" s="17"/>
      <c r="X254" s="18"/>
      <c r="Y254" s="17"/>
      <c r="Z254" s="18"/>
      <c r="AA254" s="17"/>
      <c r="AB254" s="16">
        <f>IF(AB253&lt;&gt;"",IF(AB253=1,1,IF(AB253=2,2,IF(AB253=3,3,(IF(AB253=4,4,99))))),0)</f>
        <v>0</v>
      </c>
      <c r="AC254" s="17"/>
      <c r="AD254" s="16">
        <f>IF(AD253&lt;&gt;"",IF(AD253=1,1,IF(AD253=2,2,IF(AD253=3,3,(IF(AD253=4,4,99))))),0)</f>
        <v>0</v>
      </c>
      <c r="AE254" s="17"/>
      <c r="AF254" s="16">
        <f>IF(AF253&lt;&gt;"",IF(AF253=1,1,IF(AF253=2,2,IF(AF253=3,3,(IF(AF253=4,4,99))))),0)</f>
        <v>0</v>
      </c>
      <c r="AG254" s="17"/>
      <c r="AH254" s="16">
        <f>IF(AH253&lt;&gt;"",IF(AH253=1,1,IF(AH253=2,2,IF(AH253=3,3,(IF(AH253=4,4,99))))),0)</f>
        <v>0</v>
      </c>
      <c r="AI254" s="14">
        <f t="shared" si="25"/>
        <v>0</v>
      </c>
      <c r="AJ254" s="15"/>
      <c r="AK254" s="89"/>
      <c r="AL254" s="149"/>
    </row>
    <row r="255" spans="1:38" ht="12" customHeight="1" thickBot="1">
      <c r="A255" s="101"/>
      <c r="B255" s="102"/>
      <c r="C255" s="102"/>
      <c r="D255" s="102"/>
      <c r="E255" s="103" t="s">
        <v>63</v>
      </c>
      <c r="F255" s="104"/>
      <c r="G255" s="105">
        <f>IF(SUM(N256,P256,R256,T256,V256,X256,Z256,AB256,AD256,AF256,AH256)&gt;0,IF(SUM(N256,P256,R256,T256,V256,X256,Z256,AB256,AD256,AF256,AH256)&lt;99,AVERAGE(N255,P255,R255,T255,V255,X255,Z255,AB255,AD255,AF255,AH255),"ERR"),"")</f>
      </c>
      <c r="H255" s="138">
        <f t="shared" si="24"/>
        <v>0</v>
      </c>
      <c r="I255" s="106">
        <f>IF(G255&lt;1.5,1,"")</f>
      </c>
      <c r="J255" s="107">
        <f>IF(G255&lt;2.5,IF(G255&gt;=1.5,1,""),"")</f>
      </c>
      <c r="K255" s="107">
        <f>IF(G255&lt;3.5,IF(G255&gt;=2.5,1,""),"")</f>
      </c>
      <c r="L255" s="108">
        <f>IF(G255&lt;&gt;"",IF(G255&lt;&gt;"ERR",IF(G255&gt;=3.5,1,""),""),"")</f>
      </c>
      <c r="M255" s="109" t="s">
        <v>60</v>
      </c>
      <c r="N255" s="21"/>
      <c r="O255" s="22"/>
      <c r="P255" s="21"/>
      <c r="Q255" s="22"/>
      <c r="R255" s="21"/>
      <c r="S255" s="22"/>
      <c r="T255" s="23"/>
      <c r="U255" s="22"/>
      <c r="V255" s="23"/>
      <c r="W255" s="22"/>
      <c r="X255" s="23"/>
      <c r="Y255" s="22"/>
      <c r="Z255" s="23"/>
      <c r="AA255" s="22"/>
      <c r="AB255" s="23"/>
      <c r="AC255" s="22"/>
      <c r="AD255" s="23"/>
      <c r="AE255" s="22"/>
      <c r="AF255" s="23"/>
      <c r="AG255" s="22"/>
      <c r="AH255" s="23"/>
      <c r="AI255" s="14">
        <f t="shared" si="25"/>
        <v>0</v>
      </c>
      <c r="AJ255" s="15"/>
      <c r="AK255" s="135" t="s">
        <v>60</v>
      </c>
      <c r="AL255" s="149"/>
    </row>
    <row r="256" spans="1:38" ht="12" customHeight="1" hidden="1">
      <c r="A256" s="98"/>
      <c r="B256" s="100"/>
      <c r="C256" s="100"/>
      <c r="D256" s="100"/>
      <c r="E256" s="92"/>
      <c r="F256" s="84"/>
      <c r="G256" s="110"/>
      <c r="H256" s="137">
        <f t="shared" si="24"/>
        <v>0</v>
      </c>
      <c r="I256" s="111"/>
      <c r="J256" s="112"/>
      <c r="K256" s="112"/>
      <c r="L256" s="113"/>
      <c r="M256" s="89"/>
      <c r="N256" s="24">
        <f>IF(N255&lt;&gt;"",IF(N255=1,1,IF(N255=2,2,IF(N255=3,3,(IF(N255=4,4,99))))),0)</f>
        <v>0</v>
      </c>
      <c r="O256" s="17"/>
      <c r="P256" s="24">
        <f>IF(P255&lt;&gt;"",IF(P255=1,1,IF(P255=2,2,IF(P255=3,3,(IF(P255=4,4,99))))),0)</f>
        <v>0</v>
      </c>
      <c r="Q256" s="17"/>
      <c r="R256" s="24">
        <f>IF(R255&lt;&gt;"",IF(R255=1,1,IF(R255=2,2,IF(R255=3,3,(IF(R255=4,4,99))))),0)</f>
        <v>0</v>
      </c>
      <c r="S256" s="17"/>
      <c r="T256" s="23"/>
      <c r="U256" s="17"/>
      <c r="V256" s="23"/>
      <c r="W256" s="17"/>
      <c r="X256" s="23"/>
      <c r="Y256" s="17"/>
      <c r="Z256" s="23"/>
      <c r="AA256" s="17"/>
      <c r="AB256" s="23"/>
      <c r="AC256" s="17"/>
      <c r="AD256" s="23"/>
      <c r="AE256" s="17"/>
      <c r="AF256" s="23"/>
      <c r="AG256" s="17"/>
      <c r="AH256" s="23"/>
      <c r="AI256" s="14">
        <f t="shared" si="25"/>
        <v>0</v>
      </c>
      <c r="AJ256" s="15"/>
      <c r="AK256" s="89"/>
      <c r="AL256" s="149"/>
    </row>
    <row r="257" spans="1:38" ht="12" customHeight="1" thickBot="1">
      <c r="A257" s="114"/>
      <c r="B257" s="115"/>
      <c r="C257" s="115"/>
      <c r="D257" s="115"/>
      <c r="E257" s="116" t="s">
        <v>64</v>
      </c>
      <c r="F257" s="84"/>
      <c r="G257" s="93">
        <f>IF(SUM(N258,P258,R258,T258,V258,X258,Z258,AB258,AD258,AF258,AH258)&gt;0,IF(SUM(N258,P258,R258,T258,V258,X258,Z258,AB258,AD258,AF258,AH258)&lt;99,AVERAGE(N257,P257,R257,T257,V257,X257,Z257,AB257,AD257,AF257,AH257),"ERR"),"")</f>
      </c>
      <c r="H257" s="137">
        <f t="shared" si="24"/>
        <v>0</v>
      </c>
      <c r="I257" s="94">
        <f>IF(G257&lt;1.5,1,"")</f>
      </c>
      <c r="J257" s="95">
        <f>IF(G257&lt;2.5,IF(G257&gt;=1.5,1,""),"")</f>
      </c>
      <c r="K257" s="95">
        <f>IF(G257&lt;3.5,IF(G257&gt;=2.5,1,""),"")</f>
      </c>
      <c r="L257" s="97">
        <f>IF(G257&lt;&gt;"",IF(G257&lt;&gt;"ERR",IF(G257&gt;=3.5,1,""),""),"")</f>
      </c>
      <c r="M257" s="89" t="s">
        <v>65</v>
      </c>
      <c r="N257" s="19"/>
      <c r="O257" s="17"/>
      <c r="P257" s="19"/>
      <c r="Q257" s="17"/>
      <c r="R257" s="19"/>
      <c r="S257" s="17"/>
      <c r="T257" s="19"/>
      <c r="U257" s="17"/>
      <c r="V257" s="19"/>
      <c r="W257" s="17"/>
      <c r="X257" s="19"/>
      <c r="Y257" s="17"/>
      <c r="Z257" s="19"/>
      <c r="AA257" s="17"/>
      <c r="AB257" s="19"/>
      <c r="AC257" s="17"/>
      <c r="AD257" s="19"/>
      <c r="AE257" s="17"/>
      <c r="AF257" s="19"/>
      <c r="AG257" s="17"/>
      <c r="AH257" s="19"/>
      <c r="AI257" s="14">
        <f t="shared" si="25"/>
        <v>0</v>
      </c>
      <c r="AJ257" s="15"/>
      <c r="AK257" s="89" t="s">
        <v>65</v>
      </c>
      <c r="AL257" s="149"/>
    </row>
    <row r="258" spans="1:38" ht="12" customHeight="1" hidden="1">
      <c r="A258" s="114"/>
      <c r="B258" s="115"/>
      <c r="C258" s="115"/>
      <c r="D258" s="115"/>
      <c r="E258" s="116"/>
      <c r="F258" s="84"/>
      <c r="G258" s="93"/>
      <c r="H258" s="137">
        <f t="shared" si="24"/>
        <v>0</v>
      </c>
      <c r="I258" s="94"/>
      <c r="J258" s="95"/>
      <c r="K258" s="95"/>
      <c r="L258" s="96"/>
      <c r="M258" s="89"/>
      <c r="N258" s="16">
        <f>IF(N257&lt;&gt;"",IF(N257=1,1,IF(N257=2,2,IF(N257=3,3,(IF(N257=4,4,99))))),0)</f>
        <v>0</v>
      </c>
      <c r="O258" s="17"/>
      <c r="P258" s="16">
        <f>IF(P257&lt;&gt;"",IF(P257=1,1,IF(P257=2,2,IF(P257=3,3,(IF(P257=4,4,99))))),0)</f>
        <v>0</v>
      </c>
      <c r="Q258" s="17"/>
      <c r="R258" s="16">
        <f>IF(R257&lt;&gt;"",IF(R257=1,1,IF(R257=2,2,IF(R257=3,3,(IF(R257=4,4,99))))),0)</f>
        <v>0</v>
      </c>
      <c r="S258" s="17"/>
      <c r="T258" s="16">
        <f>IF(T257&lt;&gt;"",IF(T257=1,1,IF(T257=2,2,IF(T257=3,3,(IF(T257=4,4,99))))),0)</f>
        <v>0</v>
      </c>
      <c r="U258" s="17"/>
      <c r="V258" s="16">
        <f>IF(V257&lt;&gt;"",IF(V257=1,1,IF(V257=2,2,IF(V257=3,3,(IF(V257=4,4,99))))),0)</f>
        <v>0</v>
      </c>
      <c r="W258" s="17"/>
      <c r="X258" s="16">
        <f>IF(X257&lt;&gt;"",IF(X257=1,1,IF(X257=2,2,IF(X257=3,3,(IF(X257=4,4,99))))),0)</f>
        <v>0</v>
      </c>
      <c r="Y258" s="17"/>
      <c r="Z258" s="16">
        <f>IF(Z257&lt;&gt;"",IF(Z257=1,1,IF(Z257=2,2,IF(Z257=3,3,(IF(Z257=4,4,99))))),0)</f>
        <v>0</v>
      </c>
      <c r="AA258" s="17"/>
      <c r="AB258" s="16">
        <f>IF(AB257&lt;&gt;"",IF(AB257=1,1,IF(AB257=2,2,IF(AB257=3,3,(IF(AB257=4,4,99))))),0)</f>
        <v>0</v>
      </c>
      <c r="AC258" s="17"/>
      <c r="AD258" s="16">
        <f>IF(AD257&lt;&gt;"",IF(AD257=1,1,IF(AD257=2,2,IF(AD257=3,3,(IF(AD257=4,4,99))))),0)</f>
        <v>0</v>
      </c>
      <c r="AE258" s="17"/>
      <c r="AF258" s="16">
        <f>IF(AF257&lt;&gt;"",IF(AF257=1,1,IF(AF257=2,2,IF(AF257=3,3,(IF(AF257=4,4,99))))),0)</f>
        <v>0</v>
      </c>
      <c r="AG258" s="17"/>
      <c r="AH258" s="16">
        <f>IF(AH257&lt;&gt;"",IF(AH257=1,1,IF(AH257=2,2,IF(AH257=3,3,(IF(AH257=4,4,99))))),0)</f>
        <v>0</v>
      </c>
      <c r="AI258" s="14">
        <f t="shared" si="25"/>
        <v>0</v>
      </c>
      <c r="AJ258" s="15"/>
      <c r="AK258" s="89"/>
      <c r="AL258" s="149"/>
    </row>
    <row r="259" spans="1:38" ht="12" customHeight="1" thickBot="1">
      <c r="A259" s="114"/>
      <c r="B259" s="115"/>
      <c r="C259" s="115"/>
      <c r="D259" s="115"/>
      <c r="E259" s="116" t="s">
        <v>66</v>
      </c>
      <c r="F259" s="84"/>
      <c r="G259" s="93">
        <f>IF(SUM(N260,P260,R260,T260,V260,X260,Z260,AB260,AD260,AF260,AH260)&gt;0,IF(SUM(N260,P260,R260,T260,V260,X260,Z260,AB260,AD260,AF260,AH260)&lt;99,AVERAGE(N259,P259,R259,T259,V259,X259,Z259,AB259,AD259,AF259,AH259),"ERR"),"")</f>
      </c>
      <c r="H259" s="137">
        <f t="shared" si="24"/>
        <v>0</v>
      </c>
      <c r="I259" s="94">
        <f>IF(G259&lt;1.5,1,"")</f>
      </c>
      <c r="J259" s="95">
        <f>IF(G259&lt;2.5,IF(G259&gt;=1.5,1,""),"")</f>
      </c>
      <c r="K259" s="95">
        <f>IF(G259&lt;3.5,IF(G259&gt;=2.5,1,""),"")</f>
      </c>
      <c r="L259" s="97">
        <f>IF(G259&lt;&gt;"",IF(G259&lt;&gt;"ERR",IF(G259&gt;=3.5,1,""),""),"")</f>
      </c>
      <c r="M259" s="89" t="s">
        <v>67</v>
      </c>
      <c r="N259" s="19"/>
      <c r="O259" s="17"/>
      <c r="P259" s="19"/>
      <c r="Q259" s="17"/>
      <c r="R259" s="19"/>
      <c r="S259" s="17"/>
      <c r="T259" s="19"/>
      <c r="U259" s="17"/>
      <c r="V259" s="19"/>
      <c r="W259" s="17"/>
      <c r="X259" s="19"/>
      <c r="Y259" s="17"/>
      <c r="Z259" s="19"/>
      <c r="AA259" s="17"/>
      <c r="AB259" s="19"/>
      <c r="AC259" s="17"/>
      <c r="AD259" s="19"/>
      <c r="AE259" s="17"/>
      <c r="AF259" s="19"/>
      <c r="AG259" s="17"/>
      <c r="AH259" s="19"/>
      <c r="AI259" s="14">
        <f t="shared" si="25"/>
        <v>0</v>
      </c>
      <c r="AJ259" s="15"/>
      <c r="AK259" s="89" t="s">
        <v>67</v>
      </c>
      <c r="AL259" s="149"/>
    </row>
    <row r="260" spans="1:38" ht="12" customHeight="1" hidden="1">
      <c r="A260" s="114"/>
      <c r="B260" s="115"/>
      <c r="C260" s="115"/>
      <c r="D260" s="115"/>
      <c r="E260" s="116"/>
      <c r="F260" s="84"/>
      <c r="G260" s="93"/>
      <c r="H260" s="137">
        <f t="shared" si="24"/>
        <v>0</v>
      </c>
      <c r="I260" s="94"/>
      <c r="J260" s="95"/>
      <c r="K260" s="95"/>
      <c r="L260" s="96"/>
      <c r="M260" s="89"/>
      <c r="N260" s="16">
        <f>IF(N259&lt;&gt;"",IF(N259=1,1,IF(N259=2,2,IF(N259=3,3,(IF(N259=4,4,99))))),0)</f>
        <v>0</v>
      </c>
      <c r="O260" s="17"/>
      <c r="P260" s="16">
        <f>IF(P259&lt;&gt;"",IF(P259=1,1,IF(P259=2,2,IF(P259=3,3,(IF(P259=4,4,99))))),0)</f>
        <v>0</v>
      </c>
      <c r="Q260" s="17"/>
      <c r="R260" s="16">
        <f>IF(R259&lt;&gt;"",IF(R259=1,1,IF(R259=2,2,IF(R259=3,3,(IF(R259=4,4,99))))),0)</f>
        <v>0</v>
      </c>
      <c r="S260" s="17"/>
      <c r="T260" s="16">
        <f>IF(T259&lt;&gt;"",IF(T259=1,1,IF(T259=2,2,IF(T259=3,3,(IF(T259=4,4,99))))),0)</f>
        <v>0</v>
      </c>
      <c r="U260" s="17"/>
      <c r="V260" s="16">
        <f>IF(V259&lt;&gt;"",IF(V259=1,1,IF(V259=2,2,IF(V259=3,3,(IF(V259=4,4,99))))),0)</f>
        <v>0</v>
      </c>
      <c r="W260" s="17"/>
      <c r="X260" s="16">
        <f>IF(X259&lt;&gt;"",IF(X259=1,1,IF(X259=2,2,IF(X259=3,3,(IF(X259=4,4,99))))),0)</f>
        <v>0</v>
      </c>
      <c r="Y260" s="17"/>
      <c r="Z260" s="16">
        <f>IF(Z259&lt;&gt;"",IF(Z259=1,1,IF(Z259=2,2,IF(Z259=3,3,(IF(Z259=4,4,99))))),0)</f>
        <v>0</v>
      </c>
      <c r="AA260" s="17"/>
      <c r="AB260" s="16">
        <f>IF(AB259&lt;&gt;"",IF(AB259=1,1,IF(AB259=2,2,IF(AB259=3,3,(IF(AB259=4,4,99))))),0)</f>
        <v>0</v>
      </c>
      <c r="AC260" s="17"/>
      <c r="AD260" s="16">
        <f>IF(AD259&lt;&gt;"",IF(AD259=1,1,IF(AD259=2,2,IF(AD259=3,3,(IF(AD259=4,4,99))))),0)</f>
        <v>0</v>
      </c>
      <c r="AE260" s="17"/>
      <c r="AF260" s="16">
        <f>IF(AF259&lt;&gt;"",IF(AF259=1,1,IF(AF259=2,2,IF(AF259=3,3,(IF(AF259=4,4,99))))),0)</f>
        <v>0</v>
      </c>
      <c r="AG260" s="17"/>
      <c r="AH260" s="16">
        <f>IF(AH259&lt;&gt;"",IF(AH259=1,1,IF(AH259=2,2,IF(AH259=3,3,(IF(AH259=4,4,99))))),0)</f>
        <v>0</v>
      </c>
      <c r="AI260" s="14">
        <f t="shared" si="25"/>
        <v>0</v>
      </c>
      <c r="AJ260" s="15"/>
      <c r="AK260" s="89"/>
      <c r="AL260" s="149"/>
    </row>
    <row r="261" spans="1:38" ht="12" customHeight="1">
      <c r="A261" s="114"/>
      <c r="B261" s="115"/>
      <c r="C261" s="115"/>
      <c r="D261" s="115"/>
      <c r="E261" s="116" t="s">
        <v>68</v>
      </c>
      <c r="F261" s="84"/>
      <c r="G261" s="93">
        <f>IF(SUM(N262,P262,R262,T262,V262,X262,Z262,AB262,AD262,AF262,AH262)&gt;0,IF(SUM(N262,P262,R262,T262,V262,X262,Z262,AB262,AD262,AF262,AH262)&lt;99,AVERAGE(N261,P261,R261,T261,V261,X261,Z261,AB261,AD261,AF261,AH261),"ERR"),"")</f>
      </c>
      <c r="H261" s="137">
        <f t="shared" si="24"/>
        <v>0</v>
      </c>
      <c r="I261" s="94">
        <f>IF(G261&lt;1.5,1,"")</f>
      </c>
      <c r="J261" s="95">
        <f>IF(G261&lt;2.5,IF(G261&gt;=1.5,1,""),"")</f>
      </c>
      <c r="K261" s="95">
        <f>IF(G261&lt;3.5,IF(G261&gt;=2.5,1,""),"")</f>
      </c>
      <c r="L261" s="97">
        <f>IF(G261&lt;&gt;"",IF(G261&lt;&gt;"ERR",IF(G261&gt;=3.5,1,""),""),"")</f>
      </c>
      <c r="M261" s="89" t="s">
        <v>69</v>
      </c>
      <c r="N261" s="19"/>
      <c r="O261" s="17"/>
      <c r="P261" s="19"/>
      <c r="Q261" s="17"/>
      <c r="R261" s="19"/>
      <c r="S261" s="17"/>
      <c r="T261" s="18"/>
      <c r="U261" s="17"/>
      <c r="V261" s="19"/>
      <c r="W261" s="17"/>
      <c r="X261" s="18"/>
      <c r="Y261" s="17"/>
      <c r="Z261" s="18"/>
      <c r="AA261" s="17"/>
      <c r="AB261" s="19"/>
      <c r="AC261" s="17"/>
      <c r="AD261" s="19"/>
      <c r="AE261" s="17"/>
      <c r="AF261" s="19"/>
      <c r="AG261" s="17"/>
      <c r="AH261" s="19"/>
      <c r="AI261" s="14">
        <f t="shared" si="25"/>
        <v>0</v>
      </c>
      <c r="AJ261" s="15"/>
      <c r="AK261" s="89" t="s">
        <v>69</v>
      </c>
      <c r="AL261" s="149"/>
    </row>
    <row r="262" spans="1:38" ht="12" customHeight="1" hidden="1">
      <c r="A262" s="117"/>
      <c r="B262" s="118"/>
      <c r="C262" s="118"/>
      <c r="D262" s="118"/>
      <c r="E262" s="119"/>
      <c r="F262" s="84"/>
      <c r="G262" s="93"/>
      <c r="H262" s="137">
        <f t="shared" si="24"/>
        <v>0</v>
      </c>
      <c r="I262" s="94"/>
      <c r="J262" s="95"/>
      <c r="K262" s="95"/>
      <c r="L262" s="96"/>
      <c r="M262" s="89"/>
      <c r="N262" s="16">
        <f>IF(N261&lt;&gt;"",IF(N261=1,1,IF(N261=2,2,IF(N261=3,3,(IF(N261=4,4,99))))),0)</f>
        <v>0</v>
      </c>
      <c r="O262" s="17"/>
      <c r="P262" s="16">
        <f>IF(P261&lt;&gt;"",IF(P261=1,1,IF(P261=2,2,IF(P261=3,3,(IF(P261=4,4,99))))),0)</f>
        <v>0</v>
      </c>
      <c r="Q262" s="17"/>
      <c r="R262" s="16">
        <f>IF(R261&lt;&gt;"",IF(R261=1,1,IF(R261=2,2,IF(R261=3,3,(IF(R261=4,4,99))))),0)</f>
        <v>0</v>
      </c>
      <c r="S262" s="17"/>
      <c r="T262" s="18"/>
      <c r="U262" s="17"/>
      <c r="V262" s="16">
        <f>IF(V261&lt;&gt;"",IF(V261=1,1,IF(V261=2,2,IF(V261=3,3,(IF(V261=4,4,99))))),0)</f>
        <v>0</v>
      </c>
      <c r="W262" s="17"/>
      <c r="X262" s="18"/>
      <c r="Y262" s="17"/>
      <c r="Z262" s="18"/>
      <c r="AA262" s="17"/>
      <c r="AB262" s="16">
        <f>IF(AB261&lt;&gt;"",IF(AB261=1,1,IF(AB261=2,2,IF(AB261=3,3,(IF(AB261=4,4,99))))),0)</f>
        <v>0</v>
      </c>
      <c r="AC262" s="17"/>
      <c r="AD262" s="16">
        <f>IF(AD261&lt;&gt;"",IF(AD261=1,1,IF(AD261=2,2,IF(AD261=3,3,(IF(AD261=4,4,99))))),0)</f>
        <v>0</v>
      </c>
      <c r="AE262" s="17"/>
      <c r="AF262" s="16">
        <f>IF(AF261&lt;&gt;"",IF(AF261=1,1,IF(AF261=2,2,IF(AF261=3,3,(IF(AF261=4,4,99))))),0)</f>
        <v>0</v>
      </c>
      <c r="AG262" s="17"/>
      <c r="AH262" s="16">
        <f>IF(AH261&lt;&gt;"",IF(AH261=1,1,IF(AH261=2,2,IF(AH261=3,3,(IF(AH261=4,4,99))))),0)</f>
        <v>0</v>
      </c>
      <c r="AI262" s="14">
        <f t="shared" si="25"/>
        <v>0</v>
      </c>
      <c r="AJ262" s="15"/>
      <c r="AK262" s="89"/>
      <c r="AL262" s="25"/>
    </row>
    <row r="263" spans="1:38" ht="12" customHeight="1" thickBot="1">
      <c r="A263" s="120"/>
      <c r="B263" s="121"/>
      <c r="C263" s="121"/>
      <c r="D263" s="121"/>
      <c r="E263" s="122" t="s">
        <v>70</v>
      </c>
      <c r="F263" s="84"/>
      <c r="G263" s="105">
        <f>IF(SUM(N264,P264,R264,T264,V264,X264,Z264,AB264,AD264,AF264,AH264)&gt;0,IF(SUM(N264,P264,R264,T264,V264,X264,Z264,AB264,AD264,AF264,AH264)&lt;99,AVERAGE(N263,P263,R263,T263,V263,X263,Z263,AB263,AD263,AF263,AH263),"ERR"),"")</f>
      </c>
      <c r="H263" s="137">
        <f t="shared" si="24"/>
        <v>0</v>
      </c>
      <c r="I263" s="106">
        <f>IF(G263&lt;1.5,1,"")</f>
      </c>
      <c r="J263" s="107">
        <f>IF(G263&lt;2.5,IF(G263&gt;=1.5,1,""),"")</f>
      </c>
      <c r="K263" s="107">
        <f>IF(G263&lt;3.5,IF(G263&gt;=2.5,1,""),"")</f>
      </c>
      <c r="L263" s="108">
        <f>IF(G263&lt;&gt;"",IF(G263&lt;&gt;"ERR",IF(G263&gt;=3.5,1,""),""),"")</f>
      </c>
      <c r="M263" s="89" t="s">
        <v>71</v>
      </c>
      <c r="N263" s="21"/>
      <c r="O263" s="22"/>
      <c r="P263" s="21"/>
      <c r="Q263" s="22"/>
      <c r="R263" s="21"/>
      <c r="S263" s="22"/>
      <c r="T263" s="21"/>
      <c r="U263" s="22"/>
      <c r="V263" s="21"/>
      <c r="W263" s="22"/>
      <c r="X263" s="21"/>
      <c r="Y263" s="22"/>
      <c r="Z263" s="21"/>
      <c r="AA263" s="22"/>
      <c r="AB263" s="21"/>
      <c r="AC263" s="22"/>
      <c r="AD263" s="21"/>
      <c r="AE263" s="22"/>
      <c r="AF263" s="21"/>
      <c r="AG263" s="22"/>
      <c r="AH263" s="21"/>
      <c r="AI263" s="14">
        <f t="shared" si="25"/>
        <v>0</v>
      </c>
      <c r="AJ263" s="15"/>
      <c r="AK263" s="89" t="s">
        <v>71</v>
      </c>
      <c r="AL263" s="26">
        <f>IF(AL249=0,0,IF(AL249=10,10,IF(AL249=20,20,"ERR")))</f>
        <v>0</v>
      </c>
    </row>
    <row r="264" spans="1:38" ht="12" customHeight="1" hidden="1">
      <c r="A264" s="101"/>
      <c r="B264" s="123"/>
      <c r="C264" s="123"/>
      <c r="D264" s="123"/>
      <c r="E264" s="124"/>
      <c r="F264" s="84"/>
      <c r="G264" s="125"/>
      <c r="H264" s="137">
        <f t="shared" si="24"/>
        <v>0</v>
      </c>
      <c r="M264" s="75"/>
      <c r="N264" s="27">
        <f>IF(N263&lt;&gt;"",IF(N263=1,1,IF(N263=2,2,IF(N263=3,3,(IF(N263=4,4,99))))),0)</f>
        <v>0</v>
      </c>
      <c r="O264" s="28"/>
      <c r="P264" s="29">
        <f>IF(P263&lt;&gt;"",IF(P263=1,1,IF(P263=2,2,IF(P263=3,3,(IF(P263=4,4,99))))),0)</f>
        <v>0</v>
      </c>
      <c r="Q264" s="28"/>
      <c r="R264" s="30">
        <f>IF(R263&lt;&gt;"",IF(R263=1,1,IF(R263=2,2,IF(R263=3,3,(IF(R263=4,4,99))))),0)</f>
        <v>0</v>
      </c>
      <c r="S264" s="28"/>
      <c r="T264" s="30">
        <f>IF(T263&lt;&gt;"",IF(T263=1,1,IF(T263=2,2,IF(T263=3,3,(IF(T263=4,4,99))))),0)</f>
        <v>0</v>
      </c>
      <c r="U264" s="28"/>
      <c r="V264" s="30">
        <f>IF(V263&lt;&gt;"",IF(V263=1,1,IF(V263=2,2,IF(V263=3,3,(IF(V263=4,4,99))))),0)</f>
        <v>0</v>
      </c>
      <c r="W264" s="28"/>
      <c r="X264" s="30">
        <f>IF(X263&lt;&gt;"",IF(X263=1,1,IF(X263=2,2,IF(X263=3,3,(IF(X263=4,4,99))))),0)</f>
        <v>0</v>
      </c>
      <c r="Y264" s="28"/>
      <c r="Z264" s="30">
        <f>IF(Z263&lt;&gt;"",IF(Z263=1,1,IF(Z263=2,2,IF(Z263=3,3,(IF(Z263=4,4,99))))),0)</f>
        <v>0</v>
      </c>
      <c r="AA264" s="28"/>
      <c r="AB264" s="30">
        <f>IF(AB263&lt;&gt;"",IF(AB263=1,1,IF(AB263=2,2,IF(AB263=3,3,(IF(AB263=4,4,99))))),0)</f>
        <v>0</v>
      </c>
      <c r="AC264" s="28"/>
      <c r="AD264" s="30">
        <f>IF(AD263&lt;&gt;"",IF(AD263=1,1,IF(AD263=2,2,IF(AD263=3,3,(IF(AD263=4,4,99))))),0)</f>
        <v>0</v>
      </c>
      <c r="AE264" s="28"/>
      <c r="AF264" s="30">
        <f>IF(AF263&lt;&gt;"",IF(AF263=1,1,IF(AF263=2,2,IF(AF263=3,3,(IF(AF263=4,4,99))))),0)</f>
        <v>0</v>
      </c>
      <c r="AG264" s="28"/>
      <c r="AH264" s="30">
        <f>IF(AH263&lt;&gt;"",IF(AH263=1,1,IF(AH263=2,2,IF(AH263=3,3,(IF(AH263=4,4,99))))),0)</f>
        <v>0</v>
      </c>
      <c r="AI264" s="14">
        <f t="shared" si="25"/>
        <v>0</v>
      </c>
      <c r="AL264" s="20"/>
    </row>
    <row r="265" spans="1:52" s="3" customFormat="1" ht="15.75" hidden="1" thickBot="1">
      <c r="A265" s="126"/>
      <c r="B265" s="127"/>
      <c r="C265" s="127"/>
      <c r="D265" s="127"/>
      <c r="E265" s="128"/>
      <c r="F265" s="129"/>
      <c r="G265" s="130"/>
      <c r="H265" s="137">
        <f>SUM(H249:H264)</f>
        <v>0</v>
      </c>
      <c r="I265" s="131">
        <f>SUM(I249:I263)*10</f>
        <v>0</v>
      </c>
      <c r="J265" s="132">
        <f>SUM(J249:J263)*25</f>
        <v>0</v>
      </c>
      <c r="K265" s="132">
        <f>SUM(K249:K263)*40</f>
        <v>0</v>
      </c>
      <c r="L265" s="133">
        <f>SUM(L249:L263)*50</f>
        <v>0</v>
      </c>
      <c r="M265" s="75"/>
      <c r="N265" s="31"/>
      <c r="O265" s="31"/>
      <c r="AK265" s="127"/>
      <c r="AM265" s="127"/>
      <c r="AN265" s="127"/>
      <c r="AO265" s="127"/>
      <c r="AP265" s="127"/>
      <c r="AQ265" s="127"/>
      <c r="AR265" s="127"/>
      <c r="AS265" s="127"/>
      <c r="AT265" s="127"/>
      <c r="AU265" s="127"/>
      <c r="AV265" s="127"/>
      <c r="AW265" s="127"/>
      <c r="AX265" s="127"/>
      <c r="AY265" s="127"/>
      <c r="AZ265" s="127"/>
    </row>
    <row r="266" spans="1:52" s="134" customFormat="1" ht="15">
      <c r="A266" s="66"/>
      <c r="B266" s="67"/>
      <c r="C266" s="67"/>
      <c r="D266" s="67"/>
      <c r="E266" s="68"/>
      <c r="F266" s="69"/>
      <c r="G266" s="70"/>
      <c r="H266" s="136"/>
      <c r="I266" s="71"/>
      <c r="J266" s="71"/>
      <c r="K266" s="71"/>
      <c r="L266" s="71"/>
      <c r="M266" s="71"/>
      <c r="N266" s="66"/>
      <c r="O266" s="66"/>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row>
    <row r="267" spans="1:38" ht="12" customHeight="1" hidden="1">
      <c r="A267" s="117"/>
      <c r="B267" s="118"/>
      <c r="C267" s="118"/>
      <c r="D267" s="118"/>
      <c r="E267" s="119"/>
      <c r="F267" s="84"/>
      <c r="G267" s="93"/>
      <c r="H267" s="137">
        <f>IF(G267="ERR",1,0)</f>
        <v>0</v>
      </c>
      <c r="I267" s="94"/>
      <c r="J267" s="95"/>
      <c r="K267" s="95"/>
      <c r="L267" s="96"/>
      <c r="M267" s="89"/>
      <c r="N267" s="16" t="e">
        <f>IF(#REF!&lt;&gt;"",IF(#REF!=1,1,IF(#REF!=2,2,IF(#REF!=3,3,(IF(#REF!=4,4,99))))),0)</f>
        <v>#REF!</v>
      </c>
      <c r="O267" s="17"/>
      <c r="P267" s="16" t="e">
        <f>IF(#REF!&lt;&gt;"",IF(#REF!=1,1,IF(#REF!=2,2,IF(#REF!=3,3,(IF(#REF!=4,4,99))))),0)</f>
        <v>#REF!</v>
      </c>
      <c r="Q267" s="17"/>
      <c r="R267" s="16" t="e">
        <f>IF(#REF!&lt;&gt;"",IF(#REF!=1,1,IF(#REF!=2,2,IF(#REF!=3,3,(IF(#REF!=4,4,99))))),0)</f>
        <v>#REF!</v>
      </c>
      <c r="S267" s="17"/>
      <c r="T267" s="18"/>
      <c r="U267" s="17"/>
      <c r="V267" s="16" t="e">
        <f>IF(#REF!&lt;&gt;"",IF(#REF!=1,1,IF(#REF!=2,2,IF(#REF!=3,3,(IF(#REF!=4,4,99))))),0)</f>
        <v>#REF!</v>
      </c>
      <c r="W267" s="17"/>
      <c r="X267" s="18"/>
      <c r="Y267" s="17"/>
      <c r="Z267" s="18"/>
      <c r="AA267" s="17"/>
      <c r="AB267" s="16" t="e">
        <f>IF(#REF!&lt;&gt;"",IF(#REF!=1,1,IF(#REF!=2,2,IF(#REF!=3,3,(IF(#REF!=4,4,99))))),0)</f>
        <v>#REF!</v>
      </c>
      <c r="AC267" s="17"/>
      <c r="AD267" s="16" t="e">
        <f>IF(#REF!&lt;&gt;"",IF(#REF!=1,1,IF(#REF!=2,2,IF(#REF!=3,3,(IF(#REF!=4,4,99))))),0)</f>
        <v>#REF!</v>
      </c>
      <c r="AE267" s="17"/>
      <c r="AF267" s="16" t="e">
        <f>IF(#REF!&lt;&gt;"",IF(#REF!=1,1,IF(#REF!=2,2,IF(#REF!=3,3,(IF(#REF!=4,4,99))))),0)</f>
        <v>#REF!</v>
      </c>
      <c r="AG267" s="17"/>
      <c r="AH267" s="16" t="e">
        <f>IF(#REF!&lt;&gt;"",IF(#REF!=1,1,IF(#REF!=2,2,IF(#REF!=3,3,(IF(#REF!=4,4,99))))),0)</f>
        <v>#REF!</v>
      </c>
      <c r="AI267" s="14" t="e">
        <f>SUM(AH267+AF267+AD267+AB267+Z267+X267+V267+T267+R267+P267+N267)</f>
        <v>#REF!</v>
      </c>
      <c r="AJ267" s="15"/>
      <c r="AK267" s="89"/>
      <c r="AL267" s="25"/>
    </row>
    <row r="268" spans="1:38" ht="27" thickBot="1">
      <c r="A268" s="81">
        <f>ListeClasse!A15</f>
        <v>14</v>
      </c>
      <c r="B268" s="82" t="str">
        <f>ListeClasse!B15</f>
        <v>NOM14</v>
      </c>
      <c r="C268" s="82" t="str">
        <f>ListeClasse!C15</f>
        <v>Prenom14</v>
      </c>
      <c r="D268" s="83" t="s">
        <v>58</v>
      </c>
      <c r="E268" s="83">
        <f>IF(H285=0,IF(AL283&lt;&gt;"ERR",SUM(I285:L285)+AL283,"ERR E.C."),"ERR comp")</f>
        <v>0</v>
      </c>
      <c r="F268" s="56" t="s">
        <v>72</v>
      </c>
      <c r="G268" s="78"/>
      <c r="H268" s="137"/>
      <c r="I268" s="79"/>
      <c r="J268" s="79"/>
      <c r="K268" s="79"/>
      <c r="L268" s="79"/>
      <c r="M268" s="59"/>
      <c r="N268" s="60"/>
      <c r="O268" s="61"/>
      <c r="P268" s="60"/>
      <c r="Q268" s="61"/>
      <c r="R268" s="60"/>
      <c r="S268" s="61"/>
      <c r="T268" s="60"/>
      <c r="U268" s="61"/>
      <c r="V268" s="60"/>
      <c r="W268" s="61"/>
      <c r="X268" s="60"/>
      <c r="Y268" s="61"/>
      <c r="Z268" s="60"/>
      <c r="AA268" s="61"/>
      <c r="AB268" s="60"/>
      <c r="AC268" s="61"/>
      <c r="AD268" s="60"/>
      <c r="AE268" s="61"/>
      <c r="AF268" s="60"/>
      <c r="AG268" s="61"/>
      <c r="AH268" s="60"/>
      <c r="AI268" s="62"/>
      <c r="AJ268" s="63"/>
      <c r="AL268" s="60"/>
    </row>
    <row r="269" spans="1:38" ht="12" customHeight="1" thickBot="1">
      <c r="A269" s="151" t="s">
        <v>59</v>
      </c>
      <c r="B269" s="151"/>
      <c r="C269" s="151"/>
      <c r="D269" s="151"/>
      <c r="E269" s="151"/>
      <c r="F269" s="84"/>
      <c r="G269" s="85">
        <f>IF(AI270&gt;0,IF(AI270&lt;99,AVERAGE(N269,P269,R269,T269,V269,X269,Z269,AB269,AD269,AF269,AH269),"ERR"),"")</f>
      </c>
      <c r="H269" s="137">
        <f aca="true" t="shared" si="26" ref="H269:H284">IF(G269="ERR",1,0)</f>
        <v>0</v>
      </c>
      <c r="I269" s="86">
        <f>IF(G269&lt;1.5,1,"")</f>
      </c>
      <c r="J269" s="87">
        <f>IF(G269&lt;2.5,IF(G269&gt;=1.5,1,""),"")</f>
      </c>
      <c r="K269" s="87">
        <f>IF(G269&lt;3.5,IF(G269&gt;=2.5,1,""),"")</f>
      </c>
      <c r="L269" s="88">
        <f>IF(G269&lt;&gt;"",IF(G269&lt;&gt;"ERR",IF(G269&gt;=3.5,1,""),""),"")</f>
      </c>
      <c r="M269" s="89" t="s">
        <v>60</v>
      </c>
      <c r="N269" s="12"/>
      <c r="O269" s="13"/>
      <c r="P269" s="12"/>
      <c r="Q269" s="13"/>
      <c r="R269" s="12"/>
      <c r="S269" s="13"/>
      <c r="T269" s="12"/>
      <c r="U269" s="13"/>
      <c r="V269" s="12"/>
      <c r="W269" s="13"/>
      <c r="X269" s="12"/>
      <c r="Y269" s="13"/>
      <c r="Z269" s="12"/>
      <c r="AA269" s="13"/>
      <c r="AB269" s="12"/>
      <c r="AC269" s="13"/>
      <c r="AD269" s="12"/>
      <c r="AE269" s="13"/>
      <c r="AF269" s="12"/>
      <c r="AG269" s="13"/>
      <c r="AH269" s="12"/>
      <c r="AI269" s="14">
        <f aca="true" t="shared" si="27" ref="AI269:AI284">SUM(AH269+AF269+AD269+AB269+Z269+X269+V269+T269+R269+P269+N269)</f>
        <v>0</v>
      </c>
      <c r="AJ269" s="15"/>
      <c r="AK269" s="89" t="s">
        <v>60</v>
      </c>
      <c r="AL269" s="149"/>
    </row>
    <row r="270" spans="1:38" ht="12" customHeight="1" hidden="1">
      <c r="A270" s="90"/>
      <c r="B270" s="91"/>
      <c r="C270" s="91"/>
      <c r="D270" s="91"/>
      <c r="E270" s="92"/>
      <c r="F270" s="84"/>
      <c r="G270" s="93"/>
      <c r="H270" s="137">
        <f t="shared" si="26"/>
        <v>0</v>
      </c>
      <c r="I270" s="94"/>
      <c r="J270" s="95"/>
      <c r="K270" s="95"/>
      <c r="L270" s="96"/>
      <c r="M270" s="89"/>
      <c r="N270" s="16">
        <f>IF(N269&lt;&gt;"",IF(N269=1,1,IF(N269=2,2,IF(N269=3,3,(IF(N269=4,4,99))))),0)</f>
        <v>0</v>
      </c>
      <c r="O270" s="17"/>
      <c r="P270" s="16">
        <f>IF(P269&lt;&gt;"",IF(P269=1,1,IF(P269=2,2,IF(P269=3,3,(IF(P269=4,4,99))))),0)</f>
        <v>0</v>
      </c>
      <c r="Q270" s="17"/>
      <c r="R270" s="16">
        <f>IF(R269&lt;&gt;"",IF(R269=1,1,IF(R269=2,2,IF(R269=3,3,(IF(R269=4,4,99))))),0)</f>
        <v>0</v>
      </c>
      <c r="S270" s="17"/>
      <c r="T270" s="16">
        <f>IF(T269&lt;&gt;"",IF(T269=1,1,IF(T269=2,2,IF(T269=3,3,(IF(T269=4,4,99))))),0)</f>
        <v>0</v>
      </c>
      <c r="U270" s="17"/>
      <c r="V270" s="16">
        <f>IF(V269&lt;&gt;"",IF(V269=1,1,IF(V269=2,2,IF(V269=3,3,(IF(V269=4,4,99))))),0)</f>
        <v>0</v>
      </c>
      <c r="W270" s="17"/>
      <c r="X270" s="16">
        <f>IF(X269&lt;&gt;"",IF(X269=1,1,IF(X269=2,2,IF(X269=3,3,(IF(X269=4,4,99))))),0)</f>
        <v>0</v>
      </c>
      <c r="Y270" s="17"/>
      <c r="Z270" s="16">
        <f>IF(Z269&lt;&gt;"",IF(Z269=1,1,IF(Z269=2,2,IF(Z269=3,3,(IF(Z269=4,4,99))))),0)</f>
        <v>0</v>
      </c>
      <c r="AA270" s="17"/>
      <c r="AB270" s="16">
        <f>IF(AB269&lt;&gt;"",IF(AB269=1,1,IF(AB269=2,2,IF(AB269=3,3,(IF(AB269=4,4,99))))),0)</f>
        <v>0</v>
      </c>
      <c r="AC270" s="17"/>
      <c r="AD270" s="16">
        <f>IF(AD269&lt;&gt;"",IF(AD269=1,1,IF(AD269=2,2,IF(AD269=3,3,(IF(AD269=4,4,99))))),0)</f>
        <v>0</v>
      </c>
      <c r="AE270" s="17"/>
      <c r="AF270" s="16">
        <f>IF(AF269&lt;&gt;"",IF(AF269=1,1,IF(AF269=2,2,IF(AF269=3,3,(IF(AF269=4,4,99))))),0)</f>
        <v>0</v>
      </c>
      <c r="AG270" s="17"/>
      <c r="AH270" s="16">
        <f>IF(AH269&lt;&gt;"",IF(AH269=1,1,IF(AH269=2,2,IF(AH269=3,3,(IF(AH269=4,4,99))))),0)</f>
        <v>0</v>
      </c>
      <c r="AI270" s="14">
        <f t="shared" si="27"/>
        <v>0</v>
      </c>
      <c r="AJ270" s="15"/>
      <c r="AK270" s="89"/>
      <c r="AL270" s="149"/>
    </row>
    <row r="271" spans="1:38" ht="12" customHeight="1" thickBot="1">
      <c r="A271" s="150" t="s">
        <v>61</v>
      </c>
      <c r="B271" s="150"/>
      <c r="C271" s="150"/>
      <c r="D271" s="150"/>
      <c r="E271" s="150"/>
      <c r="F271" s="84"/>
      <c r="G271" s="93">
        <f>IF(AI272&gt;0,IF(AI272&lt;99,AVERAGE(N271,P271,R271,T271,V271,X271,Z271,AB271,AD271,AF271,AH271),"ERR"),"")</f>
      </c>
      <c r="H271" s="137">
        <f t="shared" si="26"/>
        <v>0</v>
      </c>
      <c r="I271" s="94">
        <f>IF(G271&lt;1.5,1,"")</f>
      </c>
      <c r="J271" s="95">
        <f>IF(G271&lt;2.5,IF(G271&gt;=1.5,1,""),"")</f>
      </c>
      <c r="K271" s="95">
        <f>IF(G271&lt;3.5,IF(G271&gt;=2.5,1,""),"")</f>
      </c>
      <c r="L271" s="97">
        <f>IF(G271&lt;&gt;"",IF(G271&lt;&gt;"ERR",IF(G271&gt;=3.5,1,""),""),"")</f>
      </c>
      <c r="M271" s="89" t="s">
        <v>60</v>
      </c>
      <c r="N271" s="18"/>
      <c r="O271" s="17"/>
      <c r="P271" s="18"/>
      <c r="Q271" s="17"/>
      <c r="R271" s="18"/>
      <c r="S271" s="17"/>
      <c r="T271" s="18"/>
      <c r="U271" s="17"/>
      <c r="V271" s="18"/>
      <c r="W271" s="17"/>
      <c r="X271" s="19"/>
      <c r="Y271" s="17"/>
      <c r="Z271" s="19"/>
      <c r="AA271" s="17"/>
      <c r="AB271" s="18"/>
      <c r="AC271" s="17"/>
      <c r="AD271" s="18"/>
      <c r="AE271" s="17"/>
      <c r="AF271" s="18"/>
      <c r="AG271" s="17"/>
      <c r="AH271" s="18"/>
      <c r="AI271" s="14">
        <f t="shared" si="27"/>
        <v>0</v>
      </c>
      <c r="AJ271" s="15"/>
      <c r="AK271" s="89" t="s">
        <v>60</v>
      </c>
      <c r="AL271" s="149"/>
    </row>
    <row r="272" spans="1:38" ht="12" customHeight="1" hidden="1">
      <c r="A272" s="90"/>
      <c r="B272" s="91"/>
      <c r="C272" s="91"/>
      <c r="D272" s="91"/>
      <c r="E272" s="92"/>
      <c r="F272" s="84"/>
      <c r="G272" s="93"/>
      <c r="H272" s="137">
        <f t="shared" si="26"/>
        <v>0</v>
      </c>
      <c r="I272" s="94"/>
      <c r="J272" s="95"/>
      <c r="K272" s="95"/>
      <c r="L272" s="96"/>
      <c r="M272" s="89"/>
      <c r="N272" s="18"/>
      <c r="O272" s="17"/>
      <c r="P272" s="18"/>
      <c r="Q272" s="17"/>
      <c r="R272" s="18"/>
      <c r="S272" s="17"/>
      <c r="T272" s="18"/>
      <c r="U272" s="17"/>
      <c r="V272" s="18"/>
      <c r="W272" s="17"/>
      <c r="X272" s="16">
        <f>IF(X271&lt;&gt;"",IF(X271=1,1,IF(X271=2,2,IF(X271=3,3,(IF(X271=4,4,99))))),0)</f>
        <v>0</v>
      </c>
      <c r="Y272" s="17"/>
      <c r="Z272" s="16">
        <f>IF(Z271&lt;&gt;"",IF(Z271=1,1,IF(Z271=2,2,IF(Z271=3,3,(IF(Z271=4,4,99))))),0)</f>
        <v>0</v>
      </c>
      <c r="AA272" s="17"/>
      <c r="AB272" s="18"/>
      <c r="AC272" s="17"/>
      <c r="AD272" s="18"/>
      <c r="AE272" s="17"/>
      <c r="AF272" s="18"/>
      <c r="AG272" s="17"/>
      <c r="AH272" s="18"/>
      <c r="AI272" s="14">
        <f t="shared" si="27"/>
        <v>0</v>
      </c>
      <c r="AJ272" s="15"/>
      <c r="AK272" s="89"/>
      <c r="AL272" s="149"/>
    </row>
    <row r="273" spans="1:38" ht="12" customHeight="1" thickBot="1">
      <c r="A273" s="98"/>
      <c r="B273" s="99"/>
      <c r="C273" s="99"/>
      <c r="D273" s="99"/>
      <c r="E273" s="92" t="s">
        <v>62</v>
      </c>
      <c r="F273" s="84"/>
      <c r="G273" s="93">
        <f>IF(SUM(N274,P274,R274,T274,V274,X274,Z274,AB274,AD274,AF274,AH274)&gt;0,IF(SUM(N274,P274,R274,T274,V274,X274,Z274,AB274,AD274,AF274,AH274)&lt;99,AVERAGE(N273,P273,R273,T273,V273,X273,Z273,AB273,AD273,AF273,AH273),"ERR"),"")</f>
      </c>
      <c r="H273" s="137">
        <f t="shared" si="26"/>
        <v>0</v>
      </c>
      <c r="I273" s="94">
        <f>IF(G273&lt;1.5,1,"")</f>
      </c>
      <c r="J273" s="95">
        <f>IF(G273&lt;2.5,IF(G273&gt;=1.5,1,""),"")</f>
      </c>
      <c r="K273" s="95">
        <f>IF(G273&lt;3.5,IF(G273&gt;=2.5,1,""),"")</f>
      </c>
      <c r="L273" s="97">
        <f>IF(G273&lt;&gt;"",IF(G273&lt;&gt;"ERR",IF(G273&gt;=3.5,1,""),""),"")</f>
      </c>
      <c r="M273" s="89" t="s">
        <v>60</v>
      </c>
      <c r="N273" s="18"/>
      <c r="O273" s="17"/>
      <c r="P273" s="18"/>
      <c r="Q273" s="17"/>
      <c r="R273" s="18"/>
      <c r="S273" s="17"/>
      <c r="T273" s="18"/>
      <c r="U273" s="17"/>
      <c r="V273" s="18"/>
      <c r="W273" s="17"/>
      <c r="X273" s="18"/>
      <c r="Y273" s="17"/>
      <c r="Z273" s="18"/>
      <c r="AA273" s="17"/>
      <c r="AB273" s="19"/>
      <c r="AC273" s="17"/>
      <c r="AD273" s="19"/>
      <c r="AE273" s="17"/>
      <c r="AF273" s="19"/>
      <c r="AG273" s="17"/>
      <c r="AH273" s="19"/>
      <c r="AI273" s="14">
        <f t="shared" si="27"/>
        <v>0</v>
      </c>
      <c r="AJ273" s="15"/>
      <c r="AK273" s="89" t="s">
        <v>60</v>
      </c>
      <c r="AL273" s="149"/>
    </row>
    <row r="274" spans="1:38" ht="12" customHeight="1" hidden="1">
      <c r="A274" s="98"/>
      <c r="B274" s="100"/>
      <c r="C274" s="100"/>
      <c r="D274" s="100"/>
      <c r="E274" s="92"/>
      <c r="F274" s="84"/>
      <c r="G274" s="93"/>
      <c r="H274" s="137">
        <f t="shared" si="26"/>
        <v>0</v>
      </c>
      <c r="I274" s="94"/>
      <c r="J274" s="95"/>
      <c r="K274" s="95"/>
      <c r="L274" s="96"/>
      <c r="M274" s="89"/>
      <c r="N274" s="18"/>
      <c r="O274" s="17"/>
      <c r="P274" s="18"/>
      <c r="Q274" s="17"/>
      <c r="R274" s="18"/>
      <c r="S274" s="17"/>
      <c r="T274" s="18"/>
      <c r="U274" s="17"/>
      <c r="V274" s="18"/>
      <c r="W274" s="17"/>
      <c r="X274" s="18"/>
      <c r="Y274" s="17"/>
      <c r="Z274" s="18"/>
      <c r="AA274" s="17"/>
      <c r="AB274" s="16">
        <f>IF(AB273&lt;&gt;"",IF(AB273=1,1,IF(AB273=2,2,IF(AB273=3,3,(IF(AB273=4,4,99))))),0)</f>
        <v>0</v>
      </c>
      <c r="AC274" s="17"/>
      <c r="AD274" s="16">
        <f>IF(AD273&lt;&gt;"",IF(AD273=1,1,IF(AD273=2,2,IF(AD273=3,3,(IF(AD273=4,4,99))))),0)</f>
        <v>0</v>
      </c>
      <c r="AE274" s="17"/>
      <c r="AF274" s="16">
        <f>IF(AF273&lt;&gt;"",IF(AF273=1,1,IF(AF273=2,2,IF(AF273=3,3,(IF(AF273=4,4,99))))),0)</f>
        <v>0</v>
      </c>
      <c r="AG274" s="17"/>
      <c r="AH274" s="16">
        <f>IF(AH273&lt;&gt;"",IF(AH273=1,1,IF(AH273=2,2,IF(AH273=3,3,(IF(AH273=4,4,99))))),0)</f>
        <v>0</v>
      </c>
      <c r="AI274" s="14">
        <f t="shared" si="27"/>
        <v>0</v>
      </c>
      <c r="AJ274" s="15"/>
      <c r="AK274" s="89"/>
      <c r="AL274" s="149"/>
    </row>
    <row r="275" spans="1:38" ht="12" customHeight="1" thickBot="1">
      <c r="A275" s="101"/>
      <c r="B275" s="102"/>
      <c r="C275" s="102"/>
      <c r="D275" s="102"/>
      <c r="E275" s="103" t="s">
        <v>63</v>
      </c>
      <c r="F275" s="104"/>
      <c r="G275" s="105">
        <f>IF(SUM(N276,P276,R276,T276,V276,X276,Z276,AB276,AD276,AF276,AH276)&gt;0,IF(SUM(N276,P276,R276,T276,V276,X276,Z276,AB276,AD276,AF276,AH276)&lt;99,AVERAGE(N275,P275,R275,T275,V275,X275,Z275,AB275,AD275,AF275,AH275),"ERR"),"")</f>
      </c>
      <c r="H275" s="138">
        <f t="shared" si="26"/>
        <v>0</v>
      </c>
      <c r="I275" s="106">
        <f>IF(G275&lt;1.5,1,"")</f>
      </c>
      <c r="J275" s="107">
        <f>IF(G275&lt;2.5,IF(G275&gt;=1.5,1,""),"")</f>
      </c>
      <c r="K275" s="107">
        <f>IF(G275&lt;3.5,IF(G275&gt;=2.5,1,""),"")</f>
      </c>
      <c r="L275" s="108">
        <f>IF(G275&lt;&gt;"",IF(G275&lt;&gt;"ERR",IF(G275&gt;=3.5,1,""),""),"")</f>
      </c>
      <c r="M275" s="109" t="s">
        <v>60</v>
      </c>
      <c r="N275" s="21"/>
      <c r="O275" s="22"/>
      <c r="P275" s="21"/>
      <c r="Q275" s="22"/>
      <c r="R275" s="21"/>
      <c r="S275" s="22"/>
      <c r="T275" s="23"/>
      <c r="U275" s="22"/>
      <c r="V275" s="23"/>
      <c r="W275" s="22"/>
      <c r="X275" s="23"/>
      <c r="Y275" s="22"/>
      <c r="Z275" s="23"/>
      <c r="AA275" s="22"/>
      <c r="AB275" s="23"/>
      <c r="AC275" s="22"/>
      <c r="AD275" s="23"/>
      <c r="AE275" s="22"/>
      <c r="AF275" s="23"/>
      <c r="AG275" s="22"/>
      <c r="AH275" s="23"/>
      <c r="AI275" s="14">
        <f t="shared" si="27"/>
        <v>0</v>
      </c>
      <c r="AJ275" s="15"/>
      <c r="AK275" s="135" t="s">
        <v>60</v>
      </c>
      <c r="AL275" s="149"/>
    </row>
    <row r="276" spans="1:38" ht="12" customHeight="1" hidden="1">
      <c r="A276" s="98"/>
      <c r="B276" s="100"/>
      <c r="C276" s="100"/>
      <c r="D276" s="100"/>
      <c r="E276" s="92"/>
      <c r="F276" s="84"/>
      <c r="G276" s="110"/>
      <c r="H276" s="137">
        <f t="shared" si="26"/>
        <v>0</v>
      </c>
      <c r="I276" s="111"/>
      <c r="J276" s="112"/>
      <c r="K276" s="112"/>
      <c r="L276" s="113"/>
      <c r="M276" s="89"/>
      <c r="N276" s="24">
        <f>IF(N275&lt;&gt;"",IF(N275=1,1,IF(N275=2,2,IF(N275=3,3,(IF(N275=4,4,99))))),0)</f>
        <v>0</v>
      </c>
      <c r="O276" s="17"/>
      <c r="P276" s="24">
        <f>IF(P275&lt;&gt;"",IF(P275=1,1,IF(P275=2,2,IF(P275=3,3,(IF(P275=4,4,99))))),0)</f>
        <v>0</v>
      </c>
      <c r="Q276" s="17"/>
      <c r="R276" s="24">
        <f>IF(R275&lt;&gt;"",IF(R275=1,1,IF(R275=2,2,IF(R275=3,3,(IF(R275=4,4,99))))),0)</f>
        <v>0</v>
      </c>
      <c r="S276" s="17"/>
      <c r="T276" s="23"/>
      <c r="U276" s="17"/>
      <c r="V276" s="23"/>
      <c r="W276" s="17"/>
      <c r="X276" s="23"/>
      <c r="Y276" s="17"/>
      <c r="Z276" s="23"/>
      <c r="AA276" s="17"/>
      <c r="AB276" s="23"/>
      <c r="AC276" s="17"/>
      <c r="AD276" s="23"/>
      <c r="AE276" s="17"/>
      <c r="AF276" s="23"/>
      <c r="AG276" s="17"/>
      <c r="AH276" s="23"/>
      <c r="AI276" s="14">
        <f t="shared" si="27"/>
        <v>0</v>
      </c>
      <c r="AJ276" s="15"/>
      <c r="AK276" s="89"/>
      <c r="AL276" s="149"/>
    </row>
    <row r="277" spans="1:38" ht="12" customHeight="1" thickBot="1">
      <c r="A277" s="114"/>
      <c r="B277" s="115"/>
      <c r="C277" s="115"/>
      <c r="D277" s="115"/>
      <c r="E277" s="116" t="s">
        <v>64</v>
      </c>
      <c r="F277" s="84"/>
      <c r="G277" s="93">
        <f>IF(SUM(N278,P278,R278,T278,V278,X278,Z278,AB278,AD278,AF278,AH278)&gt;0,IF(SUM(N278,P278,R278,T278,V278,X278,Z278,AB278,AD278,AF278,AH278)&lt;99,AVERAGE(N277,P277,R277,T277,V277,X277,Z277,AB277,AD277,AF277,AH277),"ERR"),"")</f>
      </c>
      <c r="H277" s="137">
        <f t="shared" si="26"/>
        <v>0</v>
      </c>
      <c r="I277" s="94">
        <f>IF(G277&lt;1.5,1,"")</f>
      </c>
      <c r="J277" s="95">
        <f>IF(G277&lt;2.5,IF(G277&gt;=1.5,1,""),"")</f>
      </c>
      <c r="K277" s="95">
        <f>IF(G277&lt;3.5,IF(G277&gt;=2.5,1,""),"")</f>
      </c>
      <c r="L277" s="97">
        <f>IF(G277&lt;&gt;"",IF(G277&lt;&gt;"ERR",IF(G277&gt;=3.5,1,""),""),"")</f>
      </c>
      <c r="M277" s="89" t="s">
        <v>65</v>
      </c>
      <c r="N277" s="19"/>
      <c r="O277" s="17"/>
      <c r="P277" s="19"/>
      <c r="Q277" s="17"/>
      <c r="R277" s="19"/>
      <c r="S277" s="17"/>
      <c r="T277" s="19"/>
      <c r="U277" s="17"/>
      <c r="V277" s="19"/>
      <c r="W277" s="17"/>
      <c r="X277" s="19"/>
      <c r="Y277" s="17"/>
      <c r="Z277" s="19"/>
      <c r="AA277" s="17"/>
      <c r="AB277" s="19"/>
      <c r="AC277" s="17"/>
      <c r="AD277" s="19"/>
      <c r="AE277" s="17"/>
      <c r="AF277" s="19"/>
      <c r="AG277" s="17"/>
      <c r="AH277" s="19"/>
      <c r="AI277" s="14">
        <f t="shared" si="27"/>
        <v>0</v>
      </c>
      <c r="AJ277" s="15"/>
      <c r="AK277" s="89" t="s">
        <v>65</v>
      </c>
      <c r="AL277" s="149"/>
    </row>
    <row r="278" spans="1:38" ht="12" customHeight="1" hidden="1">
      <c r="A278" s="114"/>
      <c r="B278" s="115"/>
      <c r="C278" s="115"/>
      <c r="D278" s="115"/>
      <c r="E278" s="116"/>
      <c r="F278" s="84"/>
      <c r="G278" s="93"/>
      <c r="H278" s="137">
        <f t="shared" si="26"/>
        <v>0</v>
      </c>
      <c r="I278" s="94"/>
      <c r="J278" s="95"/>
      <c r="K278" s="95"/>
      <c r="L278" s="96"/>
      <c r="M278" s="89"/>
      <c r="N278" s="16">
        <f>IF(N277&lt;&gt;"",IF(N277=1,1,IF(N277=2,2,IF(N277=3,3,(IF(N277=4,4,99))))),0)</f>
        <v>0</v>
      </c>
      <c r="O278" s="17"/>
      <c r="P278" s="16">
        <f>IF(P277&lt;&gt;"",IF(P277=1,1,IF(P277=2,2,IF(P277=3,3,(IF(P277=4,4,99))))),0)</f>
        <v>0</v>
      </c>
      <c r="Q278" s="17"/>
      <c r="R278" s="16">
        <f>IF(R277&lt;&gt;"",IF(R277=1,1,IF(R277=2,2,IF(R277=3,3,(IF(R277=4,4,99))))),0)</f>
        <v>0</v>
      </c>
      <c r="S278" s="17"/>
      <c r="T278" s="16">
        <f>IF(T277&lt;&gt;"",IF(T277=1,1,IF(T277=2,2,IF(T277=3,3,(IF(T277=4,4,99))))),0)</f>
        <v>0</v>
      </c>
      <c r="U278" s="17"/>
      <c r="V278" s="16">
        <f>IF(V277&lt;&gt;"",IF(V277=1,1,IF(V277=2,2,IF(V277=3,3,(IF(V277=4,4,99))))),0)</f>
        <v>0</v>
      </c>
      <c r="W278" s="17"/>
      <c r="X278" s="16">
        <f>IF(X277&lt;&gt;"",IF(X277=1,1,IF(X277=2,2,IF(X277=3,3,(IF(X277=4,4,99))))),0)</f>
        <v>0</v>
      </c>
      <c r="Y278" s="17"/>
      <c r="Z278" s="16">
        <f>IF(Z277&lt;&gt;"",IF(Z277=1,1,IF(Z277=2,2,IF(Z277=3,3,(IF(Z277=4,4,99))))),0)</f>
        <v>0</v>
      </c>
      <c r="AA278" s="17"/>
      <c r="AB278" s="16">
        <f>IF(AB277&lt;&gt;"",IF(AB277=1,1,IF(AB277=2,2,IF(AB277=3,3,(IF(AB277=4,4,99))))),0)</f>
        <v>0</v>
      </c>
      <c r="AC278" s="17"/>
      <c r="AD278" s="16">
        <f>IF(AD277&lt;&gt;"",IF(AD277=1,1,IF(AD277=2,2,IF(AD277=3,3,(IF(AD277=4,4,99))))),0)</f>
        <v>0</v>
      </c>
      <c r="AE278" s="17"/>
      <c r="AF278" s="16">
        <f>IF(AF277&lt;&gt;"",IF(AF277=1,1,IF(AF277=2,2,IF(AF277=3,3,(IF(AF277=4,4,99))))),0)</f>
        <v>0</v>
      </c>
      <c r="AG278" s="17"/>
      <c r="AH278" s="16">
        <f>IF(AH277&lt;&gt;"",IF(AH277=1,1,IF(AH277=2,2,IF(AH277=3,3,(IF(AH277=4,4,99))))),0)</f>
        <v>0</v>
      </c>
      <c r="AI278" s="14">
        <f t="shared" si="27"/>
        <v>0</v>
      </c>
      <c r="AJ278" s="15"/>
      <c r="AK278" s="89"/>
      <c r="AL278" s="149"/>
    </row>
    <row r="279" spans="1:38" ht="12" customHeight="1" thickBot="1">
      <c r="A279" s="114"/>
      <c r="B279" s="115"/>
      <c r="C279" s="115"/>
      <c r="D279" s="115"/>
      <c r="E279" s="116" t="s">
        <v>66</v>
      </c>
      <c r="F279" s="84"/>
      <c r="G279" s="93">
        <f>IF(SUM(N280,P280,R280,T280,V280,X280,Z280,AB280,AD280,AF280,AH280)&gt;0,IF(SUM(N280,P280,R280,T280,V280,X280,Z280,AB280,AD280,AF280,AH280)&lt;99,AVERAGE(N279,P279,R279,T279,V279,X279,Z279,AB279,AD279,AF279,AH279),"ERR"),"")</f>
      </c>
      <c r="H279" s="137">
        <f t="shared" si="26"/>
        <v>0</v>
      </c>
      <c r="I279" s="94">
        <f>IF(G279&lt;1.5,1,"")</f>
      </c>
      <c r="J279" s="95">
        <f>IF(G279&lt;2.5,IF(G279&gt;=1.5,1,""),"")</f>
      </c>
      <c r="K279" s="95">
        <f>IF(G279&lt;3.5,IF(G279&gt;=2.5,1,""),"")</f>
      </c>
      <c r="L279" s="97">
        <f>IF(G279&lt;&gt;"",IF(G279&lt;&gt;"ERR",IF(G279&gt;=3.5,1,""),""),"")</f>
      </c>
      <c r="M279" s="89" t="s">
        <v>67</v>
      </c>
      <c r="N279" s="19"/>
      <c r="O279" s="17"/>
      <c r="P279" s="19"/>
      <c r="Q279" s="17"/>
      <c r="R279" s="19"/>
      <c r="S279" s="17"/>
      <c r="T279" s="19"/>
      <c r="U279" s="17"/>
      <c r="V279" s="19"/>
      <c r="W279" s="17"/>
      <c r="X279" s="19"/>
      <c r="Y279" s="17"/>
      <c r="Z279" s="19"/>
      <c r="AA279" s="17"/>
      <c r="AB279" s="19"/>
      <c r="AC279" s="17"/>
      <c r="AD279" s="19"/>
      <c r="AE279" s="17"/>
      <c r="AF279" s="19"/>
      <c r="AG279" s="17"/>
      <c r="AH279" s="19"/>
      <c r="AI279" s="14">
        <f t="shared" si="27"/>
        <v>0</v>
      </c>
      <c r="AJ279" s="15"/>
      <c r="AK279" s="89" t="s">
        <v>67</v>
      </c>
      <c r="AL279" s="149"/>
    </row>
    <row r="280" spans="1:38" ht="12" customHeight="1" hidden="1">
      <c r="A280" s="114"/>
      <c r="B280" s="115"/>
      <c r="C280" s="115"/>
      <c r="D280" s="115"/>
      <c r="E280" s="116"/>
      <c r="F280" s="84"/>
      <c r="G280" s="93"/>
      <c r="H280" s="137">
        <f t="shared" si="26"/>
        <v>0</v>
      </c>
      <c r="I280" s="94"/>
      <c r="J280" s="95"/>
      <c r="K280" s="95"/>
      <c r="L280" s="96"/>
      <c r="M280" s="89"/>
      <c r="N280" s="16">
        <f>IF(N279&lt;&gt;"",IF(N279=1,1,IF(N279=2,2,IF(N279=3,3,(IF(N279=4,4,99))))),0)</f>
        <v>0</v>
      </c>
      <c r="O280" s="17"/>
      <c r="P280" s="16">
        <f>IF(P279&lt;&gt;"",IF(P279=1,1,IF(P279=2,2,IF(P279=3,3,(IF(P279=4,4,99))))),0)</f>
        <v>0</v>
      </c>
      <c r="Q280" s="17"/>
      <c r="R280" s="16">
        <f>IF(R279&lt;&gt;"",IF(R279=1,1,IF(R279=2,2,IF(R279=3,3,(IF(R279=4,4,99))))),0)</f>
        <v>0</v>
      </c>
      <c r="S280" s="17"/>
      <c r="T280" s="16">
        <f>IF(T279&lt;&gt;"",IF(T279=1,1,IF(T279=2,2,IF(T279=3,3,(IF(T279=4,4,99))))),0)</f>
        <v>0</v>
      </c>
      <c r="U280" s="17"/>
      <c r="V280" s="16">
        <f>IF(V279&lt;&gt;"",IF(V279=1,1,IF(V279=2,2,IF(V279=3,3,(IF(V279=4,4,99))))),0)</f>
        <v>0</v>
      </c>
      <c r="W280" s="17"/>
      <c r="X280" s="16">
        <f>IF(X279&lt;&gt;"",IF(X279=1,1,IF(X279=2,2,IF(X279=3,3,(IF(X279=4,4,99))))),0)</f>
        <v>0</v>
      </c>
      <c r="Y280" s="17"/>
      <c r="Z280" s="16">
        <f>IF(Z279&lt;&gt;"",IF(Z279=1,1,IF(Z279=2,2,IF(Z279=3,3,(IF(Z279=4,4,99))))),0)</f>
        <v>0</v>
      </c>
      <c r="AA280" s="17"/>
      <c r="AB280" s="16">
        <f>IF(AB279&lt;&gt;"",IF(AB279=1,1,IF(AB279=2,2,IF(AB279=3,3,(IF(AB279=4,4,99))))),0)</f>
        <v>0</v>
      </c>
      <c r="AC280" s="17"/>
      <c r="AD280" s="16">
        <f>IF(AD279&lt;&gt;"",IF(AD279=1,1,IF(AD279=2,2,IF(AD279=3,3,(IF(AD279=4,4,99))))),0)</f>
        <v>0</v>
      </c>
      <c r="AE280" s="17"/>
      <c r="AF280" s="16">
        <f>IF(AF279&lt;&gt;"",IF(AF279=1,1,IF(AF279=2,2,IF(AF279=3,3,(IF(AF279=4,4,99))))),0)</f>
        <v>0</v>
      </c>
      <c r="AG280" s="17"/>
      <c r="AH280" s="16">
        <f>IF(AH279&lt;&gt;"",IF(AH279=1,1,IF(AH279=2,2,IF(AH279=3,3,(IF(AH279=4,4,99))))),0)</f>
        <v>0</v>
      </c>
      <c r="AI280" s="14">
        <f t="shared" si="27"/>
        <v>0</v>
      </c>
      <c r="AJ280" s="15"/>
      <c r="AK280" s="89"/>
      <c r="AL280" s="149"/>
    </row>
    <row r="281" spans="1:38" ht="12" customHeight="1">
      <c r="A281" s="114"/>
      <c r="B281" s="115"/>
      <c r="C281" s="115"/>
      <c r="D281" s="115"/>
      <c r="E281" s="116" t="s">
        <v>68</v>
      </c>
      <c r="F281" s="84"/>
      <c r="G281" s="93">
        <f>IF(SUM(N282,P282,R282,T282,V282,X282,Z282,AB282,AD282,AF282,AH282)&gt;0,IF(SUM(N282,P282,R282,T282,V282,X282,Z282,AB282,AD282,AF282,AH282)&lt;99,AVERAGE(N281,P281,R281,T281,V281,X281,Z281,AB281,AD281,AF281,AH281),"ERR"),"")</f>
      </c>
      <c r="H281" s="137">
        <f t="shared" si="26"/>
        <v>0</v>
      </c>
      <c r="I281" s="94">
        <f>IF(G281&lt;1.5,1,"")</f>
      </c>
      <c r="J281" s="95">
        <f>IF(G281&lt;2.5,IF(G281&gt;=1.5,1,""),"")</f>
      </c>
      <c r="K281" s="95">
        <f>IF(G281&lt;3.5,IF(G281&gt;=2.5,1,""),"")</f>
      </c>
      <c r="L281" s="97">
        <f>IF(G281&lt;&gt;"",IF(G281&lt;&gt;"ERR",IF(G281&gt;=3.5,1,""),""),"")</f>
      </c>
      <c r="M281" s="89" t="s">
        <v>69</v>
      </c>
      <c r="N281" s="19"/>
      <c r="O281" s="17"/>
      <c r="P281" s="19"/>
      <c r="Q281" s="17"/>
      <c r="R281" s="19"/>
      <c r="S281" s="17"/>
      <c r="T281" s="18"/>
      <c r="U281" s="17"/>
      <c r="V281" s="19"/>
      <c r="W281" s="17"/>
      <c r="X281" s="18"/>
      <c r="Y281" s="17"/>
      <c r="Z281" s="18"/>
      <c r="AA281" s="17"/>
      <c r="AB281" s="19"/>
      <c r="AC281" s="17"/>
      <c r="AD281" s="19"/>
      <c r="AE281" s="17"/>
      <c r="AF281" s="19"/>
      <c r="AG281" s="17"/>
      <c r="AH281" s="19"/>
      <c r="AI281" s="14">
        <f t="shared" si="27"/>
        <v>0</v>
      </c>
      <c r="AJ281" s="15"/>
      <c r="AK281" s="89" t="s">
        <v>69</v>
      </c>
      <c r="AL281" s="149"/>
    </row>
    <row r="282" spans="1:38" ht="12" customHeight="1" hidden="1">
      <c r="A282" s="117"/>
      <c r="B282" s="118"/>
      <c r="C282" s="118"/>
      <c r="D282" s="118"/>
      <c r="E282" s="119"/>
      <c r="F282" s="84"/>
      <c r="G282" s="93"/>
      <c r="H282" s="137">
        <f t="shared" si="26"/>
        <v>0</v>
      </c>
      <c r="I282" s="94"/>
      <c r="J282" s="95"/>
      <c r="K282" s="95"/>
      <c r="L282" s="96"/>
      <c r="M282" s="89"/>
      <c r="N282" s="16">
        <f>IF(N281&lt;&gt;"",IF(N281=1,1,IF(N281=2,2,IF(N281=3,3,(IF(N281=4,4,99))))),0)</f>
        <v>0</v>
      </c>
      <c r="O282" s="17"/>
      <c r="P282" s="16">
        <f>IF(P281&lt;&gt;"",IF(P281=1,1,IF(P281=2,2,IF(P281=3,3,(IF(P281=4,4,99))))),0)</f>
        <v>0</v>
      </c>
      <c r="Q282" s="17"/>
      <c r="R282" s="16">
        <f>IF(R281&lt;&gt;"",IF(R281=1,1,IF(R281=2,2,IF(R281=3,3,(IF(R281=4,4,99))))),0)</f>
        <v>0</v>
      </c>
      <c r="S282" s="17"/>
      <c r="T282" s="18"/>
      <c r="U282" s="17"/>
      <c r="V282" s="16">
        <f>IF(V281&lt;&gt;"",IF(V281=1,1,IF(V281=2,2,IF(V281=3,3,(IF(V281=4,4,99))))),0)</f>
        <v>0</v>
      </c>
      <c r="W282" s="17"/>
      <c r="X282" s="18"/>
      <c r="Y282" s="17"/>
      <c r="Z282" s="18"/>
      <c r="AA282" s="17"/>
      <c r="AB282" s="16">
        <f>IF(AB281&lt;&gt;"",IF(AB281=1,1,IF(AB281=2,2,IF(AB281=3,3,(IF(AB281=4,4,99))))),0)</f>
        <v>0</v>
      </c>
      <c r="AC282" s="17"/>
      <c r="AD282" s="16">
        <f>IF(AD281&lt;&gt;"",IF(AD281=1,1,IF(AD281=2,2,IF(AD281=3,3,(IF(AD281=4,4,99))))),0)</f>
        <v>0</v>
      </c>
      <c r="AE282" s="17"/>
      <c r="AF282" s="16">
        <f>IF(AF281&lt;&gt;"",IF(AF281=1,1,IF(AF281=2,2,IF(AF281=3,3,(IF(AF281=4,4,99))))),0)</f>
        <v>0</v>
      </c>
      <c r="AG282" s="17"/>
      <c r="AH282" s="16">
        <f>IF(AH281&lt;&gt;"",IF(AH281=1,1,IF(AH281=2,2,IF(AH281=3,3,(IF(AH281=4,4,99))))),0)</f>
        <v>0</v>
      </c>
      <c r="AI282" s="14">
        <f t="shared" si="27"/>
        <v>0</v>
      </c>
      <c r="AJ282" s="15"/>
      <c r="AK282" s="89"/>
      <c r="AL282" s="25"/>
    </row>
    <row r="283" spans="1:38" ht="12" customHeight="1" thickBot="1">
      <c r="A283" s="120"/>
      <c r="B283" s="121"/>
      <c r="C283" s="121"/>
      <c r="D283" s="121"/>
      <c r="E283" s="122" t="s">
        <v>70</v>
      </c>
      <c r="F283" s="84"/>
      <c r="G283" s="105">
        <f>IF(SUM(N284,P284,R284,T284,V284,X284,Z284,AB284,AD284,AF284,AH284)&gt;0,IF(SUM(N284,P284,R284,T284,V284,X284,Z284,AB284,AD284,AF284,AH284)&lt;99,AVERAGE(N283,P283,R283,T283,V283,X283,Z283,AB283,AD283,AF283,AH283),"ERR"),"")</f>
      </c>
      <c r="H283" s="137">
        <f t="shared" si="26"/>
        <v>0</v>
      </c>
      <c r="I283" s="106">
        <f>IF(G283&lt;1.5,1,"")</f>
      </c>
      <c r="J283" s="107">
        <f>IF(G283&lt;2.5,IF(G283&gt;=1.5,1,""),"")</f>
      </c>
      <c r="K283" s="107">
        <f>IF(G283&lt;3.5,IF(G283&gt;=2.5,1,""),"")</f>
      </c>
      <c r="L283" s="108">
        <f>IF(G283&lt;&gt;"",IF(G283&lt;&gt;"ERR",IF(G283&gt;=3.5,1,""),""),"")</f>
      </c>
      <c r="M283" s="89" t="s">
        <v>71</v>
      </c>
      <c r="N283" s="21"/>
      <c r="O283" s="22"/>
      <c r="P283" s="21"/>
      <c r="Q283" s="22"/>
      <c r="R283" s="21"/>
      <c r="S283" s="22"/>
      <c r="T283" s="21"/>
      <c r="U283" s="22"/>
      <c r="V283" s="21"/>
      <c r="W283" s="22"/>
      <c r="X283" s="21"/>
      <c r="Y283" s="22"/>
      <c r="Z283" s="21"/>
      <c r="AA283" s="22"/>
      <c r="AB283" s="21"/>
      <c r="AC283" s="22"/>
      <c r="AD283" s="21"/>
      <c r="AE283" s="22"/>
      <c r="AF283" s="21"/>
      <c r="AG283" s="22"/>
      <c r="AH283" s="21"/>
      <c r="AI283" s="14">
        <f t="shared" si="27"/>
        <v>0</v>
      </c>
      <c r="AJ283" s="15"/>
      <c r="AK283" s="89" t="s">
        <v>71</v>
      </c>
      <c r="AL283" s="26">
        <f>IF(AL269=0,0,IF(AL269=10,10,IF(AL269=20,20,"ERR")))</f>
        <v>0</v>
      </c>
    </row>
    <row r="284" spans="1:38" ht="12" customHeight="1" hidden="1">
      <c r="A284" s="101"/>
      <c r="B284" s="123"/>
      <c r="C284" s="123"/>
      <c r="D284" s="123"/>
      <c r="E284" s="124"/>
      <c r="F284" s="84"/>
      <c r="G284" s="125"/>
      <c r="H284" s="137">
        <f t="shared" si="26"/>
        <v>0</v>
      </c>
      <c r="M284" s="75"/>
      <c r="N284" s="27">
        <f>IF(N283&lt;&gt;"",IF(N283=1,1,IF(N283=2,2,IF(N283=3,3,(IF(N283=4,4,99))))),0)</f>
        <v>0</v>
      </c>
      <c r="O284" s="28"/>
      <c r="P284" s="29">
        <f>IF(P283&lt;&gt;"",IF(P283=1,1,IF(P283=2,2,IF(P283=3,3,(IF(P283=4,4,99))))),0)</f>
        <v>0</v>
      </c>
      <c r="Q284" s="28"/>
      <c r="R284" s="30">
        <f>IF(R283&lt;&gt;"",IF(R283=1,1,IF(R283=2,2,IF(R283=3,3,(IF(R283=4,4,99))))),0)</f>
        <v>0</v>
      </c>
      <c r="S284" s="28"/>
      <c r="T284" s="30">
        <f>IF(T283&lt;&gt;"",IF(T283=1,1,IF(T283=2,2,IF(T283=3,3,(IF(T283=4,4,99))))),0)</f>
        <v>0</v>
      </c>
      <c r="U284" s="28"/>
      <c r="V284" s="30">
        <f>IF(V283&lt;&gt;"",IF(V283=1,1,IF(V283=2,2,IF(V283=3,3,(IF(V283=4,4,99))))),0)</f>
        <v>0</v>
      </c>
      <c r="W284" s="28"/>
      <c r="X284" s="30">
        <f>IF(X283&lt;&gt;"",IF(X283=1,1,IF(X283=2,2,IF(X283=3,3,(IF(X283=4,4,99))))),0)</f>
        <v>0</v>
      </c>
      <c r="Y284" s="28"/>
      <c r="Z284" s="30">
        <f>IF(Z283&lt;&gt;"",IF(Z283=1,1,IF(Z283=2,2,IF(Z283=3,3,(IF(Z283=4,4,99))))),0)</f>
        <v>0</v>
      </c>
      <c r="AA284" s="28"/>
      <c r="AB284" s="30">
        <f>IF(AB283&lt;&gt;"",IF(AB283=1,1,IF(AB283=2,2,IF(AB283=3,3,(IF(AB283=4,4,99))))),0)</f>
        <v>0</v>
      </c>
      <c r="AC284" s="28"/>
      <c r="AD284" s="30">
        <f>IF(AD283&lt;&gt;"",IF(AD283=1,1,IF(AD283=2,2,IF(AD283=3,3,(IF(AD283=4,4,99))))),0)</f>
        <v>0</v>
      </c>
      <c r="AE284" s="28"/>
      <c r="AF284" s="30">
        <f>IF(AF283&lt;&gt;"",IF(AF283=1,1,IF(AF283=2,2,IF(AF283=3,3,(IF(AF283=4,4,99))))),0)</f>
        <v>0</v>
      </c>
      <c r="AG284" s="28"/>
      <c r="AH284" s="30">
        <f>IF(AH283&lt;&gt;"",IF(AH283=1,1,IF(AH283=2,2,IF(AH283=3,3,(IF(AH283=4,4,99))))),0)</f>
        <v>0</v>
      </c>
      <c r="AI284" s="14">
        <f t="shared" si="27"/>
        <v>0</v>
      </c>
      <c r="AL284" s="20"/>
    </row>
    <row r="285" spans="1:52" s="3" customFormat="1" ht="15.75" hidden="1" thickBot="1">
      <c r="A285" s="126"/>
      <c r="B285" s="127"/>
      <c r="C285" s="127"/>
      <c r="D285" s="127"/>
      <c r="E285" s="128"/>
      <c r="F285" s="129"/>
      <c r="G285" s="130"/>
      <c r="H285" s="137">
        <f>SUM(H269:H284)</f>
        <v>0</v>
      </c>
      <c r="I285" s="131">
        <f>SUM(I269:I283)*10</f>
        <v>0</v>
      </c>
      <c r="J285" s="132">
        <f>SUM(J269:J283)*25</f>
        <v>0</v>
      </c>
      <c r="K285" s="132">
        <f>SUM(K269:K283)*40</f>
        <v>0</v>
      </c>
      <c r="L285" s="133">
        <f>SUM(L269:L283)*50</f>
        <v>0</v>
      </c>
      <c r="M285" s="75"/>
      <c r="N285" s="31"/>
      <c r="O285" s="31"/>
      <c r="AK285" s="127"/>
      <c r="AM285" s="127"/>
      <c r="AN285" s="127"/>
      <c r="AO285" s="127"/>
      <c r="AP285" s="127"/>
      <c r="AQ285" s="127"/>
      <c r="AR285" s="127"/>
      <c r="AS285" s="127"/>
      <c r="AT285" s="127"/>
      <c r="AU285" s="127"/>
      <c r="AV285" s="127"/>
      <c r="AW285" s="127"/>
      <c r="AX285" s="127"/>
      <c r="AY285" s="127"/>
      <c r="AZ285" s="127"/>
    </row>
    <row r="286" spans="1:52" s="134" customFormat="1" ht="15">
      <c r="A286" s="66"/>
      <c r="B286" s="67"/>
      <c r="C286" s="67"/>
      <c r="D286" s="67"/>
      <c r="E286" s="68"/>
      <c r="F286" s="69"/>
      <c r="G286" s="70"/>
      <c r="H286" s="136"/>
      <c r="I286" s="71"/>
      <c r="J286" s="71"/>
      <c r="K286" s="71"/>
      <c r="L286" s="71"/>
      <c r="M286" s="71"/>
      <c r="N286" s="66"/>
      <c r="O286" s="66"/>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row>
    <row r="287" spans="1:38" ht="12" customHeight="1" hidden="1">
      <c r="A287" s="117"/>
      <c r="B287" s="118"/>
      <c r="C287" s="118"/>
      <c r="D287" s="118"/>
      <c r="E287" s="119"/>
      <c r="F287" s="84"/>
      <c r="G287" s="93"/>
      <c r="H287" s="137">
        <f>IF(G287="ERR",1,0)</f>
        <v>0</v>
      </c>
      <c r="I287" s="94"/>
      <c r="J287" s="95"/>
      <c r="K287" s="95"/>
      <c r="L287" s="96"/>
      <c r="M287" s="89"/>
      <c r="N287" s="16" t="e">
        <f>IF(#REF!&lt;&gt;"",IF(#REF!=1,1,IF(#REF!=2,2,IF(#REF!=3,3,(IF(#REF!=4,4,99))))),0)</f>
        <v>#REF!</v>
      </c>
      <c r="O287" s="17"/>
      <c r="P287" s="16" t="e">
        <f>IF(#REF!&lt;&gt;"",IF(#REF!=1,1,IF(#REF!=2,2,IF(#REF!=3,3,(IF(#REF!=4,4,99))))),0)</f>
        <v>#REF!</v>
      </c>
      <c r="Q287" s="17"/>
      <c r="R287" s="16" t="e">
        <f>IF(#REF!&lt;&gt;"",IF(#REF!=1,1,IF(#REF!=2,2,IF(#REF!=3,3,(IF(#REF!=4,4,99))))),0)</f>
        <v>#REF!</v>
      </c>
      <c r="S287" s="17"/>
      <c r="T287" s="18"/>
      <c r="U287" s="17"/>
      <c r="V287" s="16" t="e">
        <f>IF(#REF!&lt;&gt;"",IF(#REF!=1,1,IF(#REF!=2,2,IF(#REF!=3,3,(IF(#REF!=4,4,99))))),0)</f>
        <v>#REF!</v>
      </c>
      <c r="W287" s="17"/>
      <c r="X287" s="18"/>
      <c r="Y287" s="17"/>
      <c r="Z287" s="18"/>
      <c r="AA287" s="17"/>
      <c r="AB287" s="16" t="e">
        <f>IF(#REF!&lt;&gt;"",IF(#REF!=1,1,IF(#REF!=2,2,IF(#REF!=3,3,(IF(#REF!=4,4,99))))),0)</f>
        <v>#REF!</v>
      </c>
      <c r="AC287" s="17"/>
      <c r="AD287" s="16" t="e">
        <f>IF(#REF!&lt;&gt;"",IF(#REF!=1,1,IF(#REF!=2,2,IF(#REF!=3,3,(IF(#REF!=4,4,99))))),0)</f>
        <v>#REF!</v>
      </c>
      <c r="AE287" s="17"/>
      <c r="AF287" s="16" t="e">
        <f>IF(#REF!&lt;&gt;"",IF(#REF!=1,1,IF(#REF!=2,2,IF(#REF!=3,3,(IF(#REF!=4,4,99))))),0)</f>
        <v>#REF!</v>
      </c>
      <c r="AG287" s="17"/>
      <c r="AH287" s="16" t="e">
        <f>IF(#REF!&lt;&gt;"",IF(#REF!=1,1,IF(#REF!=2,2,IF(#REF!=3,3,(IF(#REF!=4,4,99))))),0)</f>
        <v>#REF!</v>
      </c>
      <c r="AI287" s="14" t="e">
        <f>SUM(AH287+AF287+AD287+AB287+Z287+X287+V287+T287+R287+P287+N287)</f>
        <v>#REF!</v>
      </c>
      <c r="AJ287" s="15"/>
      <c r="AK287" s="89"/>
      <c r="AL287" s="25"/>
    </row>
    <row r="288" spans="1:38" ht="27" thickBot="1">
      <c r="A288" s="81">
        <f>ListeClasse!A16</f>
        <v>15</v>
      </c>
      <c r="B288" s="82" t="str">
        <f>ListeClasse!B16</f>
        <v>NOM15</v>
      </c>
      <c r="C288" s="82" t="str">
        <f>ListeClasse!C16</f>
        <v>Prenom15</v>
      </c>
      <c r="D288" s="83" t="s">
        <v>58</v>
      </c>
      <c r="E288" s="83">
        <f>IF(H305=0,IF(AL303&lt;&gt;"ERR",SUM(I305:L305)+AL303,"ERR E.C."),"ERR comp")</f>
        <v>0</v>
      </c>
      <c r="F288" s="56" t="s">
        <v>72</v>
      </c>
      <c r="G288" s="78"/>
      <c r="H288" s="137"/>
      <c r="I288" s="79"/>
      <c r="J288" s="79"/>
      <c r="K288" s="79"/>
      <c r="L288" s="79"/>
      <c r="M288" s="59"/>
      <c r="N288" s="60"/>
      <c r="O288" s="61"/>
      <c r="P288" s="60"/>
      <c r="Q288" s="61"/>
      <c r="R288" s="60"/>
      <c r="S288" s="61"/>
      <c r="T288" s="60"/>
      <c r="U288" s="61"/>
      <c r="V288" s="60"/>
      <c r="W288" s="61"/>
      <c r="X288" s="60"/>
      <c r="Y288" s="61"/>
      <c r="Z288" s="60"/>
      <c r="AA288" s="61"/>
      <c r="AB288" s="60"/>
      <c r="AC288" s="61"/>
      <c r="AD288" s="60"/>
      <c r="AE288" s="61"/>
      <c r="AF288" s="60"/>
      <c r="AG288" s="61"/>
      <c r="AH288" s="60"/>
      <c r="AI288" s="62"/>
      <c r="AJ288" s="63"/>
      <c r="AL288" s="60"/>
    </row>
    <row r="289" spans="1:38" ht="12" customHeight="1" thickBot="1">
      <c r="A289" s="151" t="s">
        <v>59</v>
      </c>
      <c r="B289" s="151"/>
      <c r="C289" s="151"/>
      <c r="D289" s="151"/>
      <c r="E289" s="151"/>
      <c r="F289" s="84"/>
      <c r="G289" s="85">
        <f>IF(AI290&gt;0,IF(AI290&lt;99,AVERAGE(N289,P289,R289,T289,V289,X289,Z289,AB289,AD289,AF289,AH289),"ERR"),"")</f>
      </c>
      <c r="H289" s="137">
        <f aca="true" t="shared" si="28" ref="H289:H304">IF(G289="ERR",1,0)</f>
        <v>0</v>
      </c>
      <c r="I289" s="86">
        <f>IF(G289&lt;1.5,1,"")</f>
      </c>
      <c r="J289" s="87">
        <f>IF(G289&lt;2.5,IF(G289&gt;=1.5,1,""),"")</f>
      </c>
      <c r="K289" s="87">
        <f>IF(G289&lt;3.5,IF(G289&gt;=2.5,1,""),"")</f>
      </c>
      <c r="L289" s="88">
        <f>IF(G289&lt;&gt;"",IF(G289&lt;&gt;"ERR",IF(G289&gt;=3.5,1,""),""),"")</f>
      </c>
      <c r="M289" s="89" t="s">
        <v>60</v>
      </c>
      <c r="N289" s="12"/>
      <c r="O289" s="13"/>
      <c r="P289" s="12"/>
      <c r="Q289" s="13"/>
      <c r="R289" s="12"/>
      <c r="S289" s="13"/>
      <c r="T289" s="12"/>
      <c r="U289" s="13"/>
      <c r="V289" s="12"/>
      <c r="W289" s="13"/>
      <c r="X289" s="12"/>
      <c r="Y289" s="13"/>
      <c r="Z289" s="12"/>
      <c r="AA289" s="13"/>
      <c r="AB289" s="12"/>
      <c r="AC289" s="13"/>
      <c r="AD289" s="12"/>
      <c r="AE289" s="13"/>
      <c r="AF289" s="12"/>
      <c r="AG289" s="13"/>
      <c r="AH289" s="12"/>
      <c r="AI289" s="14">
        <f aca="true" t="shared" si="29" ref="AI289:AI304">SUM(AH289+AF289+AD289+AB289+Z289+X289+V289+T289+R289+P289+N289)</f>
        <v>0</v>
      </c>
      <c r="AJ289" s="15"/>
      <c r="AK289" s="89" t="s">
        <v>60</v>
      </c>
      <c r="AL289" s="149"/>
    </row>
    <row r="290" spans="1:38" ht="12" customHeight="1" hidden="1">
      <c r="A290" s="90"/>
      <c r="B290" s="91"/>
      <c r="C290" s="91"/>
      <c r="D290" s="91"/>
      <c r="E290" s="92"/>
      <c r="F290" s="84"/>
      <c r="G290" s="93"/>
      <c r="H290" s="137">
        <f t="shared" si="28"/>
        <v>0</v>
      </c>
      <c r="I290" s="94"/>
      <c r="J290" s="95"/>
      <c r="K290" s="95"/>
      <c r="L290" s="96"/>
      <c r="M290" s="89"/>
      <c r="N290" s="16">
        <f>IF(N289&lt;&gt;"",IF(N289=1,1,IF(N289=2,2,IF(N289=3,3,(IF(N289=4,4,99))))),0)</f>
        <v>0</v>
      </c>
      <c r="O290" s="17"/>
      <c r="P290" s="16">
        <f>IF(P289&lt;&gt;"",IF(P289=1,1,IF(P289=2,2,IF(P289=3,3,(IF(P289=4,4,99))))),0)</f>
        <v>0</v>
      </c>
      <c r="Q290" s="17"/>
      <c r="R290" s="16">
        <f>IF(R289&lt;&gt;"",IF(R289=1,1,IF(R289=2,2,IF(R289=3,3,(IF(R289=4,4,99))))),0)</f>
        <v>0</v>
      </c>
      <c r="S290" s="17"/>
      <c r="T290" s="16">
        <f>IF(T289&lt;&gt;"",IF(T289=1,1,IF(T289=2,2,IF(T289=3,3,(IF(T289=4,4,99))))),0)</f>
        <v>0</v>
      </c>
      <c r="U290" s="17"/>
      <c r="V290" s="16">
        <f>IF(V289&lt;&gt;"",IF(V289=1,1,IF(V289=2,2,IF(V289=3,3,(IF(V289=4,4,99))))),0)</f>
        <v>0</v>
      </c>
      <c r="W290" s="17"/>
      <c r="X290" s="16">
        <f>IF(X289&lt;&gt;"",IF(X289=1,1,IF(X289=2,2,IF(X289=3,3,(IF(X289=4,4,99))))),0)</f>
        <v>0</v>
      </c>
      <c r="Y290" s="17"/>
      <c r="Z290" s="16">
        <f>IF(Z289&lt;&gt;"",IF(Z289=1,1,IF(Z289=2,2,IF(Z289=3,3,(IF(Z289=4,4,99))))),0)</f>
        <v>0</v>
      </c>
      <c r="AA290" s="17"/>
      <c r="AB290" s="16">
        <f>IF(AB289&lt;&gt;"",IF(AB289=1,1,IF(AB289=2,2,IF(AB289=3,3,(IF(AB289=4,4,99))))),0)</f>
        <v>0</v>
      </c>
      <c r="AC290" s="17"/>
      <c r="AD290" s="16">
        <f>IF(AD289&lt;&gt;"",IF(AD289=1,1,IF(AD289=2,2,IF(AD289=3,3,(IF(AD289=4,4,99))))),0)</f>
        <v>0</v>
      </c>
      <c r="AE290" s="17"/>
      <c r="AF290" s="16">
        <f>IF(AF289&lt;&gt;"",IF(AF289=1,1,IF(AF289=2,2,IF(AF289=3,3,(IF(AF289=4,4,99))))),0)</f>
        <v>0</v>
      </c>
      <c r="AG290" s="17"/>
      <c r="AH290" s="16">
        <f>IF(AH289&lt;&gt;"",IF(AH289=1,1,IF(AH289=2,2,IF(AH289=3,3,(IF(AH289=4,4,99))))),0)</f>
        <v>0</v>
      </c>
      <c r="AI290" s="14">
        <f t="shared" si="29"/>
        <v>0</v>
      </c>
      <c r="AJ290" s="15"/>
      <c r="AK290" s="89"/>
      <c r="AL290" s="149"/>
    </row>
    <row r="291" spans="1:38" ht="12" customHeight="1" thickBot="1">
      <c r="A291" s="150" t="s">
        <v>61</v>
      </c>
      <c r="B291" s="150"/>
      <c r="C291" s="150"/>
      <c r="D291" s="150"/>
      <c r="E291" s="150"/>
      <c r="F291" s="84"/>
      <c r="G291" s="93">
        <f>IF(AI292&gt;0,IF(AI292&lt;99,AVERAGE(N291,P291,R291,T291,V291,X291,Z291,AB291,AD291,AF291,AH291),"ERR"),"")</f>
      </c>
      <c r="H291" s="137">
        <f t="shared" si="28"/>
        <v>0</v>
      </c>
      <c r="I291" s="94">
        <f>IF(G291&lt;1.5,1,"")</f>
      </c>
      <c r="J291" s="95">
        <f>IF(G291&lt;2.5,IF(G291&gt;=1.5,1,""),"")</f>
      </c>
      <c r="K291" s="95">
        <f>IF(G291&lt;3.5,IF(G291&gt;=2.5,1,""),"")</f>
      </c>
      <c r="L291" s="97">
        <f>IF(G291&lt;&gt;"",IF(G291&lt;&gt;"ERR",IF(G291&gt;=3.5,1,""),""),"")</f>
      </c>
      <c r="M291" s="89" t="s">
        <v>60</v>
      </c>
      <c r="N291" s="18"/>
      <c r="O291" s="17"/>
      <c r="P291" s="18"/>
      <c r="Q291" s="17"/>
      <c r="R291" s="18"/>
      <c r="S291" s="17"/>
      <c r="T291" s="18"/>
      <c r="U291" s="17"/>
      <c r="V291" s="18"/>
      <c r="W291" s="17"/>
      <c r="X291" s="19"/>
      <c r="Y291" s="17"/>
      <c r="Z291" s="19"/>
      <c r="AA291" s="17"/>
      <c r="AB291" s="18"/>
      <c r="AC291" s="17"/>
      <c r="AD291" s="18"/>
      <c r="AE291" s="17"/>
      <c r="AF291" s="18"/>
      <c r="AG291" s="17"/>
      <c r="AH291" s="18"/>
      <c r="AI291" s="14">
        <f t="shared" si="29"/>
        <v>0</v>
      </c>
      <c r="AJ291" s="15"/>
      <c r="AK291" s="89" t="s">
        <v>60</v>
      </c>
      <c r="AL291" s="149"/>
    </row>
    <row r="292" spans="1:38" ht="12" customHeight="1" hidden="1">
      <c r="A292" s="90"/>
      <c r="B292" s="91"/>
      <c r="C292" s="91"/>
      <c r="D292" s="91"/>
      <c r="E292" s="92"/>
      <c r="F292" s="84"/>
      <c r="G292" s="93"/>
      <c r="H292" s="137">
        <f t="shared" si="28"/>
        <v>0</v>
      </c>
      <c r="I292" s="94"/>
      <c r="J292" s="95"/>
      <c r="K292" s="95"/>
      <c r="L292" s="96"/>
      <c r="M292" s="89"/>
      <c r="N292" s="18"/>
      <c r="O292" s="17"/>
      <c r="P292" s="18"/>
      <c r="Q292" s="17"/>
      <c r="R292" s="18"/>
      <c r="S292" s="17"/>
      <c r="T292" s="18"/>
      <c r="U292" s="17"/>
      <c r="V292" s="18"/>
      <c r="W292" s="17"/>
      <c r="X292" s="16">
        <f>IF(X291&lt;&gt;"",IF(X291=1,1,IF(X291=2,2,IF(X291=3,3,(IF(X291=4,4,99))))),0)</f>
        <v>0</v>
      </c>
      <c r="Y292" s="17"/>
      <c r="Z292" s="16">
        <f>IF(Z291&lt;&gt;"",IF(Z291=1,1,IF(Z291=2,2,IF(Z291=3,3,(IF(Z291=4,4,99))))),0)</f>
        <v>0</v>
      </c>
      <c r="AA292" s="17"/>
      <c r="AB292" s="18"/>
      <c r="AC292" s="17"/>
      <c r="AD292" s="18"/>
      <c r="AE292" s="17"/>
      <c r="AF292" s="18"/>
      <c r="AG292" s="17"/>
      <c r="AH292" s="18"/>
      <c r="AI292" s="14">
        <f t="shared" si="29"/>
        <v>0</v>
      </c>
      <c r="AJ292" s="15"/>
      <c r="AK292" s="89"/>
      <c r="AL292" s="149"/>
    </row>
    <row r="293" spans="1:38" ht="12" customHeight="1" thickBot="1">
      <c r="A293" s="98"/>
      <c r="B293" s="99"/>
      <c r="C293" s="99"/>
      <c r="D293" s="99"/>
      <c r="E293" s="92" t="s">
        <v>62</v>
      </c>
      <c r="F293" s="84"/>
      <c r="G293" s="93">
        <f>IF(SUM(N294,P294,R294,T294,V294,X294,Z294,AB294,AD294,AF294,AH294)&gt;0,IF(SUM(N294,P294,R294,T294,V294,X294,Z294,AB294,AD294,AF294,AH294)&lt;99,AVERAGE(N293,P293,R293,T293,V293,X293,Z293,AB293,AD293,AF293,AH293),"ERR"),"")</f>
      </c>
      <c r="H293" s="137">
        <f t="shared" si="28"/>
        <v>0</v>
      </c>
      <c r="I293" s="94">
        <f>IF(G293&lt;1.5,1,"")</f>
      </c>
      <c r="J293" s="95">
        <f>IF(G293&lt;2.5,IF(G293&gt;=1.5,1,""),"")</f>
      </c>
      <c r="K293" s="95">
        <f>IF(G293&lt;3.5,IF(G293&gt;=2.5,1,""),"")</f>
      </c>
      <c r="L293" s="97">
        <f>IF(G293&lt;&gt;"",IF(G293&lt;&gt;"ERR",IF(G293&gt;=3.5,1,""),""),"")</f>
      </c>
      <c r="M293" s="89" t="s">
        <v>60</v>
      </c>
      <c r="N293" s="18"/>
      <c r="O293" s="17"/>
      <c r="P293" s="18"/>
      <c r="Q293" s="17"/>
      <c r="R293" s="18"/>
      <c r="S293" s="17"/>
      <c r="T293" s="18"/>
      <c r="U293" s="17"/>
      <c r="V293" s="18"/>
      <c r="W293" s="17"/>
      <c r="X293" s="18"/>
      <c r="Y293" s="17"/>
      <c r="Z293" s="18"/>
      <c r="AA293" s="17"/>
      <c r="AB293" s="19"/>
      <c r="AC293" s="17"/>
      <c r="AD293" s="19"/>
      <c r="AE293" s="17"/>
      <c r="AF293" s="19"/>
      <c r="AG293" s="17"/>
      <c r="AH293" s="19"/>
      <c r="AI293" s="14">
        <f t="shared" si="29"/>
        <v>0</v>
      </c>
      <c r="AJ293" s="15"/>
      <c r="AK293" s="89" t="s">
        <v>60</v>
      </c>
      <c r="AL293" s="149"/>
    </row>
    <row r="294" spans="1:38" ht="12" customHeight="1" hidden="1">
      <c r="A294" s="98"/>
      <c r="B294" s="100"/>
      <c r="C294" s="100"/>
      <c r="D294" s="100"/>
      <c r="E294" s="92"/>
      <c r="F294" s="84"/>
      <c r="G294" s="93"/>
      <c r="H294" s="137">
        <f t="shared" si="28"/>
        <v>0</v>
      </c>
      <c r="I294" s="94"/>
      <c r="J294" s="95"/>
      <c r="K294" s="95"/>
      <c r="L294" s="96"/>
      <c r="M294" s="89"/>
      <c r="N294" s="18"/>
      <c r="O294" s="17"/>
      <c r="P294" s="18"/>
      <c r="Q294" s="17"/>
      <c r="R294" s="18"/>
      <c r="S294" s="17"/>
      <c r="T294" s="18"/>
      <c r="U294" s="17"/>
      <c r="V294" s="18"/>
      <c r="W294" s="17"/>
      <c r="X294" s="18"/>
      <c r="Y294" s="17"/>
      <c r="Z294" s="18"/>
      <c r="AA294" s="17"/>
      <c r="AB294" s="16">
        <f>IF(AB293&lt;&gt;"",IF(AB293=1,1,IF(AB293=2,2,IF(AB293=3,3,(IF(AB293=4,4,99))))),0)</f>
        <v>0</v>
      </c>
      <c r="AC294" s="17"/>
      <c r="AD294" s="16">
        <f>IF(AD293&lt;&gt;"",IF(AD293=1,1,IF(AD293=2,2,IF(AD293=3,3,(IF(AD293=4,4,99))))),0)</f>
        <v>0</v>
      </c>
      <c r="AE294" s="17"/>
      <c r="AF294" s="16">
        <f>IF(AF293&lt;&gt;"",IF(AF293=1,1,IF(AF293=2,2,IF(AF293=3,3,(IF(AF293=4,4,99))))),0)</f>
        <v>0</v>
      </c>
      <c r="AG294" s="17"/>
      <c r="AH294" s="16">
        <f>IF(AH293&lt;&gt;"",IF(AH293=1,1,IF(AH293=2,2,IF(AH293=3,3,(IF(AH293=4,4,99))))),0)</f>
        <v>0</v>
      </c>
      <c r="AI294" s="14">
        <f t="shared" si="29"/>
        <v>0</v>
      </c>
      <c r="AJ294" s="15"/>
      <c r="AK294" s="89"/>
      <c r="AL294" s="149"/>
    </row>
    <row r="295" spans="1:38" ht="12" customHeight="1" thickBot="1">
      <c r="A295" s="101"/>
      <c r="B295" s="102"/>
      <c r="C295" s="102"/>
      <c r="D295" s="102"/>
      <c r="E295" s="103" t="s">
        <v>63</v>
      </c>
      <c r="F295" s="104"/>
      <c r="G295" s="105">
        <f>IF(SUM(N296,P296,R296,T296,V296,X296,Z296,AB296,AD296,AF296,AH296)&gt;0,IF(SUM(N296,P296,R296,T296,V296,X296,Z296,AB296,AD296,AF296,AH296)&lt;99,AVERAGE(N295,P295,R295,T295,V295,X295,Z295,AB295,AD295,AF295,AH295),"ERR"),"")</f>
      </c>
      <c r="H295" s="138">
        <f t="shared" si="28"/>
        <v>0</v>
      </c>
      <c r="I295" s="106">
        <f>IF(G295&lt;1.5,1,"")</f>
      </c>
      <c r="J295" s="107">
        <f>IF(G295&lt;2.5,IF(G295&gt;=1.5,1,""),"")</f>
      </c>
      <c r="K295" s="107">
        <f>IF(G295&lt;3.5,IF(G295&gt;=2.5,1,""),"")</f>
      </c>
      <c r="L295" s="108">
        <f>IF(G295&lt;&gt;"",IF(G295&lt;&gt;"ERR",IF(G295&gt;=3.5,1,""),""),"")</f>
      </c>
      <c r="M295" s="109" t="s">
        <v>60</v>
      </c>
      <c r="N295" s="21"/>
      <c r="O295" s="22"/>
      <c r="P295" s="21"/>
      <c r="Q295" s="22"/>
      <c r="R295" s="21"/>
      <c r="S295" s="22"/>
      <c r="T295" s="23"/>
      <c r="U295" s="22"/>
      <c r="V295" s="23"/>
      <c r="W295" s="22"/>
      <c r="X295" s="23"/>
      <c r="Y295" s="22"/>
      <c r="Z295" s="23"/>
      <c r="AA295" s="22"/>
      <c r="AB295" s="23"/>
      <c r="AC295" s="22"/>
      <c r="AD295" s="23"/>
      <c r="AE295" s="22"/>
      <c r="AF295" s="23"/>
      <c r="AG295" s="22"/>
      <c r="AH295" s="23"/>
      <c r="AI295" s="14">
        <f t="shared" si="29"/>
        <v>0</v>
      </c>
      <c r="AJ295" s="15"/>
      <c r="AK295" s="135" t="s">
        <v>60</v>
      </c>
      <c r="AL295" s="149"/>
    </row>
    <row r="296" spans="1:38" ht="12" customHeight="1" hidden="1">
      <c r="A296" s="98"/>
      <c r="B296" s="100"/>
      <c r="C296" s="100"/>
      <c r="D296" s="100"/>
      <c r="E296" s="92"/>
      <c r="F296" s="84"/>
      <c r="G296" s="110"/>
      <c r="H296" s="137">
        <f t="shared" si="28"/>
        <v>0</v>
      </c>
      <c r="I296" s="111"/>
      <c r="J296" s="112"/>
      <c r="K296" s="112"/>
      <c r="L296" s="113"/>
      <c r="M296" s="89"/>
      <c r="N296" s="24">
        <f>IF(N295&lt;&gt;"",IF(N295=1,1,IF(N295=2,2,IF(N295=3,3,(IF(N295=4,4,99))))),0)</f>
        <v>0</v>
      </c>
      <c r="O296" s="17"/>
      <c r="P296" s="24">
        <f>IF(P295&lt;&gt;"",IF(P295=1,1,IF(P295=2,2,IF(P295=3,3,(IF(P295=4,4,99))))),0)</f>
        <v>0</v>
      </c>
      <c r="Q296" s="17"/>
      <c r="R296" s="24">
        <f>IF(R295&lt;&gt;"",IF(R295=1,1,IF(R295=2,2,IF(R295=3,3,(IF(R295=4,4,99))))),0)</f>
        <v>0</v>
      </c>
      <c r="S296" s="17"/>
      <c r="T296" s="23"/>
      <c r="U296" s="17"/>
      <c r="V296" s="23"/>
      <c r="W296" s="17"/>
      <c r="X296" s="23"/>
      <c r="Y296" s="17"/>
      <c r="Z296" s="23"/>
      <c r="AA296" s="17"/>
      <c r="AB296" s="23"/>
      <c r="AC296" s="17"/>
      <c r="AD296" s="23"/>
      <c r="AE296" s="17"/>
      <c r="AF296" s="23"/>
      <c r="AG296" s="17"/>
      <c r="AH296" s="23"/>
      <c r="AI296" s="14">
        <f t="shared" si="29"/>
        <v>0</v>
      </c>
      <c r="AJ296" s="15"/>
      <c r="AK296" s="89"/>
      <c r="AL296" s="149"/>
    </row>
    <row r="297" spans="1:38" ht="12" customHeight="1" thickBot="1">
      <c r="A297" s="114"/>
      <c r="B297" s="115"/>
      <c r="C297" s="115"/>
      <c r="D297" s="115"/>
      <c r="E297" s="116" t="s">
        <v>64</v>
      </c>
      <c r="F297" s="84"/>
      <c r="G297" s="93">
        <f>IF(SUM(N298,P298,R298,T298,V298,X298,Z298,AB298,AD298,AF298,AH298)&gt;0,IF(SUM(N298,P298,R298,T298,V298,X298,Z298,AB298,AD298,AF298,AH298)&lt;99,AVERAGE(N297,P297,R297,T297,V297,X297,Z297,AB297,AD297,AF297,AH297),"ERR"),"")</f>
      </c>
      <c r="H297" s="137">
        <f t="shared" si="28"/>
        <v>0</v>
      </c>
      <c r="I297" s="94">
        <f>IF(G297&lt;1.5,1,"")</f>
      </c>
      <c r="J297" s="95">
        <f>IF(G297&lt;2.5,IF(G297&gt;=1.5,1,""),"")</f>
      </c>
      <c r="K297" s="95">
        <f>IF(G297&lt;3.5,IF(G297&gt;=2.5,1,""),"")</f>
      </c>
      <c r="L297" s="97">
        <f>IF(G297&lt;&gt;"",IF(G297&lt;&gt;"ERR",IF(G297&gt;=3.5,1,""),""),"")</f>
      </c>
      <c r="M297" s="89" t="s">
        <v>65</v>
      </c>
      <c r="N297" s="19"/>
      <c r="O297" s="17"/>
      <c r="P297" s="19"/>
      <c r="Q297" s="17"/>
      <c r="R297" s="19"/>
      <c r="S297" s="17"/>
      <c r="T297" s="19"/>
      <c r="U297" s="17"/>
      <c r="V297" s="19"/>
      <c r="W297" s="17"/>
      <c r="X297" s="19"/>
      <c r="Y297" s="17"/>
      <c r="Z297" s="19"/>
      <c r="AA297" s="17"/>
      <c r="AB297" s="19"/>
      <c r="AC297" s="17"/>
      <c r="AD297" s="19"/>
      <c r="AE297" s="17"/>
      <c r="AF297" s="19"/>
      <c r="AG297" s="17"/>
      <c r="AH297" s="19"/>
      <c r="AI297" s="14">
        <f t="shared" si="29"/>
        <v>0</v>
      </c>
      <c r="AJ297" s="15"/>
      <c r="AK297" s="89" t="s">
        <v>65</v>
      </c>
      <c r="AL297" s="149"/>
    </row>
    <row r="298" spans="1:38" ht="12" customHeight="1" hidden="1">
      <c r="A298" s="114"/>
      <c r="B298" s="115"/>
      <c r="C298" s="115"/>
      <c r="D298" s="115"/>
      <c r="E298" s="116"/>
      <c r="F298" s="84"/>
      <c r="G298" s="93"/>
      <c r="H298" s="137">
        <f t="shared" si="28"/>
        <v>0</v>
      </c>
      <c r="I298" s="94"/>
      <c r="J298" s="95"/>
      <c r="K298" s="95"/>
      <c r="L298" s="96"/>
      <c r="M298" s="89"/>
      <c r="N298" s="16">
        <f>IF(N297&lt;&gt;"",IF(N297=1,1,IF(N297=2,2,IF(N297=3,3,(IF(N297=4,4,99))))),0)</f>
        <v>0</v>
      </c>
      <c r="O298" s="17"/>
      <c r="P298" s="16">
        <f>IF(P297&lt;&gt;"",IF(P297=1,1,IF(P297=2,2,IF(P297=3,3,(IF(P297=4,4,99))))),0)</f>
        <v>0</v>
      </c>
      <c r="Q298" s="17"/>
      <c r="R298" s="16">
        <f>IF(R297&lt;&gt;"",IF(R297=1,1,IF(R297=2,2,IF(R297=3,3,(IF(R297=4,4,99))))),0)</f>
        <v>0</v>
      </c>
      <c r="S298" s="17"/>
      <c r="T298" s="16">
        <f>IF(T297&lt;&gt;"",IF(T297=1,1,IF(T297=2,2,IF(T297=3,3,(IF(T297=4,4,99))))),0)</f>
        <v>0</v>
      </c>
      <c r="U298" s="17"/>
      <c r="V298" s="16">
        <f>IF(V297&lt;&gt;"",IF(V297=1,1,IF(V297=2,2,IF(V297=3,3,(IF(V297=4,4,99))))),0)</f>
        <v>0</v>
      </c>
      <c r="W298" s="17"/>
      <c r="X298" s="16">
        <f>IF(X297&lt;&gt;"",IF(X297=1,1,IF(X297=2,2,IF(X297=3,3,(IF(X297=4,4,99))))),0)</f>
        <v>0</v>
      </c>
      <c r="Y298" s="17"/>
      <c r="Z298" s="16">
        <f>IF(Z297&lt;&gt;"",IF(Z297=1,1,IF(Z297=2,2,IF(Z297=3,3,(IF(Z297=4,4,99))))),0)</f>
        <v>0</v>
      </c>
      <c r="AA298" s="17"/>
      <c r="AB298" s="16">
        <f>IF(AB297&lt;&gt;"",IF(AB297=1,1,IF(AB297=2,2,IF(AB297=3,3,(IF(AB297=4,4,99))))),0)</f>
        <v>0</v>
      </c>
      <c r="AC298" s="17"/>
      <c r="AD298" s="16">
        <f>IF(AD297&lt;&gt;"",IF(AD297=1,1,IF(AD297=2,2,IF(AD297=3,3,(IF(AD297=4,4,99))))),0)</f>
        <v>0</v>
      </c>
      <c r="AE298" s="17"/>
      <c r="AF298" s="16">
        <f>IF(AF297&lt;&gt;"",IF(AF297=1,1,IF(AF297=2,2,IF(AF297=3,3,(IF(AF297=4,4,99))))),0)</f>
        <v>0</v>
      </c>
      <c r="AG298" s="17"/>
      <c r="AH298" s="16">
        <f>IF(AH297&lt;&gt;"",IF(AH297=1,1,IF(AH297=2,2,IF(AH297=3,3,(IF(AH297=4,4,99))))),0)</f>
        <v>0</v>
      </c>
      <c r="AI298" s="14">
        <f t="shared" si="29"/>
        <v>0</v>
      </c>
      <c r="AJ298" s="15"/>
      <c r="AK298" s="89"/>
      <c r="AL298" s="149"/>
    </row>
    <row r="299" spans="1:38" ht="12" customHeight="1" thickBot="1">
      <c r="A299" s="114"/>
      <c r="B299" s="115"/>
      <c r="C299" s="115"/>
      <c r="D299" s="115"/>
      <c r="E299" s="116" t="s">
        <v>66</v>
      </c>
      <c r="F299" s="84"/>
      <c r="G299" s="93">
        <f>IF(SUM(N300,P300,R300,T300,V300,X300,Z300,AB300,AD300,AF300,AH300)&gt;0,IF(SUM(N300,P300,R300,T300,V300,X300,Z300,AB300,AD300,AF300,AH300)&lt;99,AVERAGE(N299,P299,R299,T299,V299,X299,Z299,AB299,AD299,AF299,AH299),"ERR"),"")</f>
      </c>
      <c r="H299" s="137">
        <f t="shared" si="28"/>
        <v>0</v>
      </c>
      <c r="I299" s="94">
        <f>IF(G299&lt;1.5,1,"")</f>
      </c>
      <c r="J299" s="95">
        <f>IF(G299&lt;2.5,IF(G299&gt;=1.5,1,""),"")</f>
      </c>
      <c r="K299" s="95">
        <f>IF(G299&lt;3.5,IF(G299&gt;=2.5,1,""),"")</f>
      </c>
      <c r="L299" s="97">
        <f>IF(G299&lt;&gt;"",IF(G299&lt;&gt;"ERR",IF(G299&gt;=3.5,1,""),""),"")</f>
      </c>
      <c r="M299" s="89" t="s">
        <v>67</v>
      </c>
      <c r="N299" s="19"/>
      <c r="O299" s="17"/>
      <c r="P299" s="19"/>
      <c r="Q299" s="17"/>
      <c r="R299" s="19"/>
      <c r="S299" s="17"/>
      <c r="T299" s="19"/>
      <c r="U299" s="17"/>
      <c r="V299" s="19"/>
      <c r="W299" s="17"/>
      <c r="X299" s="19"/>
      <c r="Y299" s="17"/>
      <c r="Z299" s="19"/>
      <c r="AA299" s="17"/>
      <c r="AB299" s="19"/>
      <c r="AC299" s="17"/>
      <c r="AD299" s="19"/>
      <c r="AE299" s="17"/>
      <c r="AF299" s="19"/>
      <c r="AG299" s="17"/>
      <c r="AH299" s="19"/>
      <c r="AI299" s="14">
        <f t="shared" si="29"/>
        <v>0</v>
      </c>
      <c r="AJ299" s="15"/>
      <c r="AK299" s="89" t="s">
        <v>67</v>
      </c>
      <c r="AL299" s="149"/>
    </row>
    <row r="300" spans="1:38" ht="12" customHeight="1" hidden="1">
      <c r="A300" s="114"/>
      <c r="B300" s="115"/>
      <c r="C300" s="115"/>
      <c r="D300" s="115"/>
      <c r="E300" s="116"/>
      <c r="F300" s="84"/>
      <c r="G300" s="93"/>
      <c r="H300" s="137">
        <f t="shared" si="28"/>
        <v>0</v>
      </c>
      <c r="I300" s="94"/>
      <c r="J300" s="95"/>
      <c r="K300" s="95"/>
      <c r="L300" s="96"/>
      <c r="M300" s="89"/>
      <c r="N300" s="16">
        <f>IF(N299&lt;&gt;"",IF(N299=1,1,IF(N299=2,2,IF(N299=3,3,(IF(N299=4,4,99))))),0)</f>
        <v>0</v>
      </c>
      <c r="O300" s="17"/>
      <c r="P300" s="16">
        <f>IF(P299&lt;&gt;"",IF(P299=1,1,IF(P299=2,2,IF(P299=3,3,(IF(P299=4,4,99))))),0)</f>
        <v>0</v>
      </c>
      <c r="Q300" s="17"/>
      <c r="R300" s="16">
        <f>IF(R299&lt;&gt;"",IF(R299=1,1,IF(R299=2,2,IF(R299=3,3,(IF(R299=4,4,99))))),0)</f>
        <v>0</v>
      </c>
      <c r="S300" s="17"/>
      <c r="T300" s="16">
        <f>IF(T299&lt;&gt;"",IF(T299=1,1,IF(T299=2,2,IF(T299=3,3,(IF(T299=4,4,99))))),0)</f>
        <v>0</v>
      </c>
      <c r="U300" s="17"/>
      <c r="V300" s="16">
        <f>IF(V299&lt;&gt;"",IF(V299=1,1,IF(V299=2,2,IF(V299=3,3,(IF(V299=4,4,99))))),0)</f>
        <v>0</v>
      </c>
      <c r="W300" s="17"/>
      <c r="X300" s="16">
        <f>IF(X299&lt;&gt;"",IF(X299=1,1,IF(X299=2,2,IF(X299=3,3,(IF(X299=4,4,99))))),0)</f>
        <v>0</v>
      </c>
      <c r="Y300" s="17"/>
      <c r="Z300" s="16">
        <f>IF(Z299&lt;&gt;"",IF(Z299=1,1,IF(Z299=2,2,IF(Z299=3,3,(IF(Z299=4,4,99))))),0)</f>
        <v>0</v>
      </c>
      <c r="AA300" s="17"/>
      <c r="AB300" s="16">
        <f>IF(AB299&lt;&gt;"",IF(AB299=1,1,IF(AB299=2,2,IF(AB299=3,3,(IF(AB299=4,4,99))))),0)</f>
        <v>0</v>
      </c>
      <c r="AC300" s="17"/>
      <c r="AD300" s="16">
        <f>IF(AD299&lt;&gt;"",IF(AD299=1,1,IF(AD299=2,2,IF(AD299=3,3,(IF(AD299=4,4,99))))),0)</f>
        <v>0</v>
      </c>
      <c r="AE300" s="17"/>
      <c r="AF300" s="16">
        <f>IF(AF299&lt;&gt;"",IF(AF299=1,1,IF(AF299=2,2,IF(AF299=3,3,(IF(AF299=4,4,99))))),0)</f>
        <v>0</v>
      </c>
      <c r="AG300" s="17"/>
      <c r="AH300" s="16">
        <f>IF(AH299&lt;&gt;"",IF(AH299=1,1,IF(AH299=2,2,IF(AH299=3,3,(IF(AH299=4,4,99))))),0)</f>
        <v>0</v>
      </c>
      <c r="AI300" s="14">
        <f t="shared" si="29"/>
        <v>0</v>
      </c>
      <c r="AJ300" s="15"/>
      <c r="AK300" s="89"/>
      <c r="AL300" s="149"/>
    </row>
    <row r="301" spans="1:38" ht="12" customHeight="1">
      <c r="A301" s="114"/>
      <c r="B301" s="115"/>
      <c r="C301" s="115"/>
      <c r="D301" s="115"/>
      <c r="E301" s="116" t="s">
        <v>68</v>
      </c>
      <c r="F301" s="84"/>
      <c r="G301" s="93">
        <f>IF(SUM(N302,P302,R302,T302,V302,X302,Z302,AB302,AD302,AF302,AH302)&gt;0,IF(SUM(N302,P302,R302,T302,V302,X302,Z302,AB302,AD302,AF302,AH302)&lt;99,AVERAGE(N301,P301,R301,T301,V301,X301,Z301,AB301,AD301,AF301,AH301),"ERR"),"")</f>
      </c>
      <c r="H301" s="137">
        <f t="shared" si="28"/>
        <v>0</v>
      </c>
      <c r="I301" s="94">
        <f>IF(G301&lt;1.5,1,"")</f>
      </c>
      <c r="J301" s="95">
        <f>IF(G301&lt;2.5,IF(G301&gt;=1.5,1,""),"")</f>
      </c>
      <c r="K301" s="95">
        <f>IF(G301&lt;3.5,IF(G301&gt;=2.5,1,""),"")</f>
      </c>
      <c r="L301" s="97">
        <f>IF(G301&lt;&gt;"",IF(G301&lt;&gt;"ERR",IF(G301&gt;=3.5,1,""),""),"")</f>
      </c>
      <c r="M301" s="89" t="s">
        <v>69</v>
      </c>
      <c r="N301" s="19"/>
      <c r="O301" s="17"/>
      <c r="P301" s="19"/>
      <c r="Q301" s="17"/>
      <c r="R301" s="19"/>
      <c r="S301" s="17"/>
      <c r="T301" s="18"/>
      <c r="U301" s="17"/>
      <c r="V301" s="19"/>
      <c r="W301" s="17"/>
      <c r="X301" s="18"/>
      <c r="Y301" s="17"/>
      <c r="Z301" s="18"/>
      <c r="AA301" s="17"/>
      <c r="AB301" s="19"/>
      <c r="AC301" s="17"/>
      <c r="AD301" s="19"/>
      <c r="AE301" s="17"/>
      <c r="AF301" s="19"/>
      <c r="AG301" s="17"/>
      <c r="AH301" s="19"/>
      <c r="AI301" s="14">
        <f t="shared" si="29"/>
        <v>0</v>
      </c>
      <c r="AJ301" s="15"/>
      <c r="AK301" s="89" t="s">
        <v>69</v>
      </c>
      <c r="AL301" s="149"/>
    </row>
    <row r="302" spans="1:38" ht="12" customHeight="1" hidden="1">
      <c r="A302" s="117"/>
      <c r="B302" s="118"/>
      <c r="C302" s="118"/>
      <c r="D302" s="118"/>
      <c r="E302" s="119"/>
      <c r="F302" s="84"/>
      <c r="G302" s="93"/>
      <c r="H302" s="137">
        <f t="shared" si="28"/>
        <v>0</v>
      </c>
      <c r="I302" s="94"/>
      <c r="J302" s="95"/>
      <c r="K302" s="95"/>
      <c r="L302" s="96"/>
      <c r="M302" s="89"/>
      <c r="N302" s="16">
        <f>IF(N301&lt;&gt;"",IF(N301=1,1,IF(N301=2,2,IF(N301=3,3,(IF(N301=4,4,99))))),0)</f>
        <v>0</v>
      </c>
      <c r="O302" s="17"/>
      <c r="P302" s="16">
        <f>IF(P301&lt;&gt;"",IF(P301=1,1,IF(P301=2,2,IF(P301=3,3,(IF(P301=4,4,99))))),0)</f>
        <v>0</v>
      </c>
      <c r="Q302" s="17"/>
      <c r="R302" s="16">
        <f>IF(R301&lt;&gt;"",IF(R301=1,1,IF(R301=2,2,IF(R301=3,3,(IF(R301=4,4,99))))),0)</f>
        <v>0</v>
      </c>
      <c r="S302" s="17"/>
      <c r="T302" s="18"/>
      <c r="U302" s="17"/>
      <c r="V302" s="16">
        <f>IF(V301&lt;&gt;"",IF(V301=1,1,IF(V301=2,2,IF(V301=3,3,(IF(V301=4,4,99))))),0)</f>
        <v>0</v>
      </c>
      <c r="W302" s="17"/>
      <c r="X302" s="18"/>
      <c r="Y302" s="17"/>
      <c r="Z302" s="18"/>
      <c r="AA302" s="17"/>
      <c r="AB302" s="16">
        <f>IF(AB301&lt;&gt;"",IF(AB301=1,1,IF(AB301=2,2,IF(AB301=3,3,(IF(AB301=4,4,99))))),0)</f>
        <v>0</v>
      </c>
      <c r="AC302" s="17"/>
      <c r="AD302" s="16">
        <f>IF(AD301&lt;&gt;"",IF(AD301=1,1,IF(AD301=2,2,IF(AD301=3,3,(IF(AD301=4,4,99))))),0)</f>
        <v>0</v>
      </c>
      <c r="AE302" s="17"/>
      <c r="AF302" s="16">
        <f>IF(AF301&lt;&gt;"",IF(AF301=1,1,IF(AF301=2,2,IF(AF301=3,3,(IF(AF301=4,4,99))))),0)</f>
        <v>0</v>
      </c>
      <c r="AG302" s="17"/>
      <c r="AH302" s="16">
        <f>IF(AH301&lt;&gt;"",IF(AH301=1,1,IF(AH301=2,2,IF(AH301=3,3,(IF(AH301=4,4,99))))),0)</f>
        <v>0</v>
      </c>
      <c r="AI302" s="14">
        <f t="shared" si="29"/>
        <v>0</v>
      </c>
      <c r="AJ302" s="15"/>
      <c r="AK302" s="89"/>
      <c r="AL302" s="25"/>
    </row>
    <row r="303" spans="1:38" ht="12" customHeight="1" thickBot="1">
      <c r="A303" s="120"/>
      <c r="B303" s="121"/>
      <c r="C303" s="121"/>
      <c r="D303" s="121"/>
      <c r="E303" s="122" t="s">
        <v>70</v>
      </c>
      <c r="F303" s="84"/>
      <c r="G303" s="105">
        <f>IF(SUM(N304,P304,R304,T304,V304,X304,Z304,AB304,AD304,AF304,AH304)&gt;0,IF(SUM(N304,P304,R304,T304,V304,X304,Z304,AB304,AD304,AF304,AH304)&lt;99,AVERAGE(N303,P303,R303,T303,V303,X303,Z303,AB303,AD303,AF303,AH303),"ERR"),"")</f>
      </c>
      <c r="H303" s="137">
        <f t="shared" si="28"/>
        <v>0</v>
      </c>
      <c r="I303" s="106">
        <f>IF(G303&lt;1.5,1,"")</f>
      </c>
      <c r="J303" s="107">
        <f>IF(G303&lt;2.5,IF(G303&gt;=1.5,1,""),"")</f>
      </c>
      <c r="K303" s="107">
        <f>IF(G303&lt;3.5,IF(G303&gt;=2.5,1,""),"")</f>
      </c>
      <c r="L303" s="108">
        <f>IF(G303&lt;&gt;"",IF(G303&lt;&gt;"ERR",IF(G303&gt;=3.5,1,""),""),"")</f>
      </c>
      <c r="M303" s="89" t="s">
        <v>71</v>
      </c>
      <c r="N303" s="21"/>
      <c r="O303" s="22"/>
      <c r="P303" s="21"/>
      <c r="Q303" s="22"/>
      <c r="R303" s="21"/>
      <c r="S303" s="22"/>
      <c r="T303" s="21"/>
      <c r="U303" s="22"/>
      <c r="V303" s="21"/>
      <c r="W303" s="22"/>
      <c r="X303" s="21"/>
      <c r="Y303" s="22"/>
      <c r="Z303" s="21"/>
      <c r="AA303" s="22"/>
      <c r="AB303" s="21"/>
      <c r="AC303" s="22"/>
      <c r="AD303" s="21"/>
      <c r="AE303" s="22"/>
      <c r="AF303" s="21"/>
      <c r="AG303" s="22"/>
      <c r="AH303" s="21"/>
      <c r="AI303" s="14">
        <f t="shared" si="29"/>
        <v>0</v>
      </c>
      <c r="AJ303" s="15"/>
      <c r="AK303" s="89" t="s">
        <v>71</v>
      </c>
      <c r="AL303" s="26">
        <f>IF(AL289=0,0,IF(AL289=10,10,IF(AL289=20,20,"ERR")))</f>
        <v>0</v>
      </c>
    </row>
    <row r="304" spans="1:38" ht="12" customHeight="1" hidden="1">
      <c r="A304" s="101"/>
      <c r="B304" s="123"/>
      <c r="C304" s="123"/>
      <c r="D304" s="123"/>
      <c r="E304" s="124"/>
      <c r="F304" s="84"/>
      <c r="G304" s="125"/>
      <c r="H304" s="137">
        <f t="shared" si="28"/>
        <v>0</v>
      </c>
      <c r="M304" s="75"/>
      <c r="N304" s="27">
        <f>IF(N303&lt;&gt;"",IF(N303=1,1,IF(N303=2,2,IF(N303=3,3,(IF(N303=4,4,99))))),0)</f>
        <v>0</v>
      </c>
      <c r="O304" s="28"/>
      <c r="P304" s="29">
        <f>IF(P303&lt;&gt;"",IF(P303=1,1,IF(P303=2,2,IF(P303=3,3,(IF(P303=4,4,99))))),0)</f>
        <v>0</v>
      </c>
      <c r="Q304" s="28"/>
      <c r="R304" s="30">
        <f>IF(R303&lt;&gt;"",IF(R303=1,1,IF(R303=2,2,IF(R303=3,3,(IF(R303=4,4,99))))),0)</f>
        <v>0</v>
      </c>
      <c r="S304" s="28"/>
      <c r="T304" s="30">
        <f>IF(T303&lt;&gt;"",IF(T303=1,1,IF(T303=2,2,IF(T303=3,3,(IF(T303=4,4,99))))),0)</f>
        <v>0</v>
      </c>
      <c r="U304" s="28"/>
      <c r="V304" s="30">
        <f>IF(V303&lt;&gt;"",IF(V303=1,1,IF(V303=2,2,IF(V303=3,3,(IF(V303=4,4,99))))),0)</f>
        <v>0</v>
      </c>
      <c r="W304" s="28"/>
      <c r="X304" s="30">
        <f>IF(X303&lt;&gt;"",IF(X303=1,1,IF(X303=2,2,IF(X303=3,3,(IF(X303=4,4,99))))),0)</f>
        <v>0</v>
      </c>
      <c r="Y304" s="28"/>
      <c r="Z304" s="30">
        <f>IF(Z303&lt;&gt;"",IF(Z303=1,1,IF(Z303=2,2,IF(Z303=3,3,(IF(Z303=4,4,99))))),0)</f>
        <v>0</v>
      </c>
      <c r="AA304" s="28"/>
      <c r="AB304" s="30">
        <f>IF(AB303&lt;&gt;"",IF(AB303=1,1,IF(AB303=2,2,IF(AB303=3,3,(IF(AB303=4,4,99))))),0)</f>
        <v>0</v>
      </c>
      <c r="AC304" s="28"/>
      <c r="AD304" s="30">
        <f>IF(AD303&lt;&gt;"",IF(AD303=1,1,IF(AD303=2,2,IF(AD303=3,3,(IF(AD303=4,4,99))))),0)</f>
        <v>0</v>
      </c>
      <c r="AE304" s="28"/>
      <c r="AF304" s="30">
        <f>IF(AF303&lt;&gt;"",IF(AF303=1,1,IF(AF303=2,2,IF(AF303=3,3,(IF(AF303=4,4,99))))),0)</f>
        <v>0</v>
      </c>
      <c r="AG304" s="28"/>
      <c r="AH304" s="30">
        <f>IF(AH303&lt;&gt;"",IF(AH303=1,1,IF(AH303=2,2,IF(AH303=3,3,(IF(AH303=4,4,99))))),0)</f>
        <v>0</v>
      </c>
      <c r="AI304" s="14">
        <f t="shared" si="29"/>
        <v>0</v>
      </c>
      <c r="AL304" s="20"/>
    </row>
    <row r="305" spans="1:52" s="3" customFormat="1" ht="15.75" hidden="1" thickBot="1">
      <c r="A305" s="126"/>
      <c r="B305" s="127"/>
      <c r="C305" s="127"/>
      <c r="D305" s="127"/>
      <c r="E305" s="128"/>
      <c r="F305" s="129"/>
      <c r="G305" s="130"/>
      <c r="H305" s="137">
        <f>SUM(H289:H304)</f>
        <v>0</v>
      </c>
      <c r="I305" s="131">
        <f>SUM(I289:I303)*10</f>
        <v>0</v>
      </c>
      <c r="J305" s="132">
        <f>SUM(J289:J303)*25</f>
        <v>0</v>
      </c>
      <c r="K305" s="132">
        <f>SUM(K289:K303)*40</f>
        <v>0</v>
      </c>
      <c r="L305" s="133">
        <f>SUM(L289:L303)*50</f>
        <v>0</v>
      </c>
      <c r="M305" s="75"/>
      <c r="N305" s="31"/>
      <c r="O305" s="31"/>
      <c r="AK305" s="127"/>
      <c r="AM305" s="127"/>
      <c r="AN305" s="127"/>
      <c r="AO305" s="127"/>
      <c r="AP305" s="127"/>
      <c r="AQ305" s="127"/>
      <c r="AR305" s="127"/>
      <c r="AS305" s="127"/>
      <c r="AT305" s="127"/>
      <c r="AU305" s="127"/>
      <c r="AV305" s="127"/>
      <c r="AW305" s="127"/>
      <c r="AX305" s="127"/>
      <c r="AY305" s="127"/>
      <c r="AZ305" s="127"/>
    </row>
    <row r="306" spans="1:52" s="134" customFormat="1" ht="15">
      <c r="A306" s="66"/>
      <c r="B306" s="67"/>
      <c r="C306" s="67"/>
      <c r="D306" s="67"/>
      <c r="E306" s="68"/>
      <c r="F306" s="69"/>
      <c r="G306" s="70"/>
      <c r="H306" s="136"/>
      <c r="I306" s="71"/>
      <c r="J306" s="71"/>
      <c r="K306" s="71"/>
      <c r="L306" s="71"/>
      <c r="M306" s="71"/>
      <c r="N306" s="66"/>
      <c r="O306" s="66"/>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row>
    <row r="307" spans="1:38" ht="12" customHeight="1" hidden="1">
      <c r="A307" s="117"/>
      <c r="B307" s="118"/>
      <c r="C307" s="118"/>
      <c r="D307" s="118"/>
      <c r="E307" s="119"/>
      <c r="F307" s="84"/>
      <c r="G307" s="93"/>
      <c r="H307" s="137">
        <f>IF(G307="ERR",1,0)</f>
        <v>0</v>
      </c>
      <c r="I307" s="94"/>
      <c r="J307" s="95"/>
      <c r="K307" s="95"/>
      <c r="L307" s="96"/>
      <c r="M307" s="89"/>
      <c r="N307" s="16" t="e">
        <f>IF(#REF!&lt;&gt;"",IF(#REF!=1,1,IF(#REF!=2,2,IF(#REF!=3,3,(IF(#REF!=4,4,99))))),0)</f>
        <v>#REF!</v>
      </c>
      <c r="O307" s="17"/>
      <c r="P307" s="16" t="e">
        <f>IF(#REF!&lt;&gt;"",IF(#REF!=1,1,IF(#REF!=2,2,IF(#REF!=3,3,(IF(#REF!=4,4,99))))),0)</f>
        <v>#REF!</v>
      </c>
      <c r="Q307" s="17"/>
      <c r="R307" s="16" t="e">
        <f>IF(#REF!&lt;&gt;"",IF(#REF!=1,1,IF(#REF!=2,2,IF(#REF!=3,3,(IF(#REF!=4,4,99))))),0)</f>
        <v>#REF!</v>
      </c>
      <c r="S307" s="17"/>
      <c r="T307" s="18"/>
      <c r="U307" s="17"/>
      <c r="V307" s="16" t="e">
        <f>IF(#REF!&lt;&gt;"",IF(#REF!=1,1,IF(#REF!=2,2,IF(#REF!=3,3,(IF(#REF!=4,4,99))))),0)</f>
        <v>#REF!</v>
      </c>
      <c r="W307" s="17"/>
      <c r="X307" s="18"/>
      <c r="Y307" s="17"/>
      <c r="Z307" s="18"/>
      <c r="AA307" s="17"/>
      <c r="AB307" s="16" t="e">
        <f>IF(#REF!&lt;&gt;"",IF(#REF!=1,1,IF(#REF!=2,2,IF(#REF!=3,3,(IF(#REF!=4,4,99))))),0)</f>
        <v>#REF!</v>
      </c>
      <c r="AC307" s="17"/>
      <c r="AD307" s="16" t="e">
        <f>IF(#REF!&lt;&gt;"",IF(#REF!=1,1,IF(#REF!=2,2,IF(#REF!=3,3,(IF(#REF!=4,4,99))))),0)</f>
        <v>#REF!</v>
      </c>
      <c r="AE307" s="17"/>
      <c r="AF307" s="16" t="e">
        <f>IF(#REF!&lt;&gt;"",IF(#REF!=1,1,IF(#REF!=2,2,IF(#REF!=3,3,(IF(#REF!=4,4,99))))),0)</f>
        <v>#REF!</v>
      </c>
      <c r="AG307" s="17"/>
      <c r="AH307" s="16" t="e">
        <f>IF(#REF!&lt;&gt;"",IF(#REF!=1,1,IF(#REF!=2,2,IF(#REF!=3,3,(IF(#REF!=4,4,99))))),0)</f>
        <v>#REF!</v>
      </c>
      <c r="AI307" s="14" t="e">
        <f>SUM(AH307+AF307+AD307+AB307+Z307+X307+V307+T307+R307+P307+N307)</f>
        <v>#REF!</v>
      </c>
      <c r="AJ307" s="15"/>
      <c r="AK307" s="89"/>
      <c r="AL307" s="25"/>
    </row>
    <row r="308" spans="1:38" ht="27" thickBot="1">
      <c r="A308" s="81">
        <f>ListeClasse!A17</f>
        <v>16</v>
      </c>
      <c r="B308" s="82" t="str">
        <f>ListeClasse!B17</f>
        <v>NOM16</v>
      </c>
      <c r="C308" s="82" t="str">
        <f>ListeClasse!C17</f>
        <v>Prenom16</v>
      </c>
      <c r="D308" s="83" t="s">
        <v>58</v>
      </c>
      <c r="E308" s="83">
        <f>IF(H325=0,IF(AL323&lt;&gt;"ERR",SUM(I325:L325)+AL323,"ERR E.C."),"ERR comp")</f>
        <v>0</v>
      </c>
      <c r="F308" s="56" t="s">
        <v>72</v>
      </c>
      <c r="G308" s="78"/>
      <c r="H308" s="137"/>
      <c r="I308" s="79"/>
      <c r="J308" s="79"/>
      <c r="K308" s="79"/>
      <c r="L308" s="79"/>
      <c r="M308" s="59"/>
      <c r="N308" s="60"/>
      <c r="O308" s="61"/>
      <c r="P308" s="60"/>
      <c r="Q308" s="61"/>
      <c r="R308" s="60"/>
      <c r="S308" s="61"/>
      <c r="T308" s="60"/>
      <c r="U308" s="61"/>
      <c r="V308" s="60"/>
      <c r="W308" s="61"/>
      <c r="X308" s="60"/>
      <c r="Y308" s="61"/>
      <c r="Z308" s="60"/>
      <c r="AA308" s="61"/>
      <c r="AB308" s="60"/>
      <c r="AC308" s="61"/>
      <c r="AD308" s="60"/>
      <c r="AE308" s="61"/>
      <c r="AF308" s="60"/>
      <c r="AG308" s="61"/>
      <c r="AH308" s="60"/>
      <c r="AI308" s="62"/>
      <c r="AJ308" s="63"/>
      <c r="AL308" s="60"/>
    </row>
    <row r="309" spans="1:38" ht="12" customHeight="1" thickBot="1">
      <c r="A309" s="151" t="s">
        <v>59</v>
      </c>
      <c r="B309" s="151"/>
      <c r="C309" s="151"/>
      <c r="D309" s="151"/>
      <c r="E309" s="151"/>
      <c r="F309" s="84"/>
      <c r="G309" s="85">
        <f>IF(AI310&gt;0,IF(AI310&lt;99,AVERAGE(N309,P309,R309,T309,V309,X309,Z309,AB309,AD309,AF309,AH309),"ERR"),"")</f>
      </c>
      <c r="H309" s="137">
        <f aca="true" t="shared" si="30" ref="H309:H324">IF(G309="ERR",1,0)</f>
        <v>0</v>
      </c>
      <c r="I309" s="86">
        <f>IF(G309&lt;1.5,1,"")</f>
      </c>
      <c r="J309" s="87">
        <f>IF(G309&lt;2.5,IF(G309&gt;=1.5,1,""),"")</f>
      </c>
      <c r="K309" s="87">
        <f>IF(G309&lt;3.5,IF(G309&gt;=2.5,1,""),"")</f>
      </c>
      <c r="L309" s="88">
        <f>IF(G309&lt;&gt;"",IF(G309&lt;&gt;"ERR",IF(G309&gt;=3.5,1,""),""),"")</f>
      </c>
      <c r="M309" s="89" t="s">
        <v>60</v>
      </c>
      <c r="N309" s="12"/>
      <c r="O309" s="13"/>
      <c r="P309" s="12"/>
      <c r="Q309" s="13"/>
      <c r="R309" s="12"/>
      <c r="S309" s="13"/>
      <c r="T309" s="12"/>
      <c r="U309" s="13"/>
      <c r="V309" s="12"/>
      <c r="W309" s="13"/>
      <c r="X309" s="12"/>
      <c r="Y309" s="13"/>
      <c r="Z309" s="12"/>
      <c r="AA309" s="13"/>
      <c r="AB309" s="12"/>
      <c r="AC309" s="13"/>
      <c r="AD309" s="12"/>
      <c r="AE309" s="13"/>
      <c r="AF309" s="12"/>
      <c r="AG309" s="13"/>
      <c r="AH309" s="12"/>
      <c r="AI309" s="14">
        <f aca="true" t="shared" si="31" ref="AI309:AI324">SUM(AH309+AF309+AD309+AB309+Z309+X309+V309+T309+R309+P309+N309)</f>
        <v>0</v>
      </c>
      <c r="AJ309" s="15"/>
      <c r="AK309" s="89" t="s">
        <v>60</v>
      </c>
      <c r="AL309" s="149"/>
    </row>
    <row r="310" spans="1:38" ht="12" customHeight="1" hidden="1">
      <c r="A310" s="90"/>
      <c r="B310" s="91"/>
      <c r="C310" s="91"/>
      <c r="D310" s="91"/>
      <c r="E310" s="92"/>
      <c r="F310" s="84"/>
      <c r="G310" s="93"/>
      <c r="H310" s="137">
        <f t="shared" si="30"/>
        <v>0</v>
      </c>
      <c r="I310" s="94"/>
      <c r="J310" s="95"/>
      <c r="K310" s="95"/>
      <c r="L310" s="96"/>
      <c r="M310" s="89"/>
      <c r="N310" s="16">
        <f>IF(N309&lt;&gt;"",IF(N309=1,1,IF(N309=2,2,IF(N309=3,3,(IF(N309=4,4,99))))),0)</f>
        <v>0</v>
      </c>
      <c r="O310" s="17"/>
      <c r="P310" s="16">
        <f>IF(P309&lt;&gt;"",IF(P309=1,1,IF(P309=2,2,IF(P309=3,3,(IF(P309=4,4,99))))),0)</f>
        <v>0</v>
      </c>
      <c r="Q310" s="17"/>
      <c r="R310" s="16">
        <f>IF(R309&lt;&gt;"",IF(R309=1,1,IF(R309=2,2,IF(R309=3,3,(IF(R309=4,4,99))))),0)</f>
        <v>0</v>
      </c>
      <c r="S310" s="17"/>
      <c r="T310" s="16">
        <f>IF(T309&lt;&gt;"",IF(T309=1,1,IF(T309=2,2,IF(T309=3,3,(IF(T309=4,4,99))))),0)</f>
        <v>0</v>
      </c>
      <c r="U310" s="17"/>
      <c r="V310" s="16">
        <f>IF(V309&lt;&gt;"",IF(V309=1,1,IF(V309=2,2,IF(V309=3,3,(IF(V309=4,4,99))))),0)</f>
        <v>0</v>
      </c>
      <c r="W310" s="17"/>
      <c r="X310" s="16">
        <f>IF(X309&lt;&gt;"",IF(X309=1,1,IF(X309=2,2,IF(X309=3,3,(IF(X309=4,4,99))))),0)</f>
        <v>0</v>
      </c>
      <c r="Y310" s="17"/>
      <c r="Z310" s="16">
        <f>IF(Z309&lt;&gt;"",IF(Z309=1,1,IF(Z309=2,2,IF(Z309=3,3,(IF(Z309=4,4,99))))),0)</f>
        <v>0</v>
      </c>
      <c r="AA310" s="17"/>
      <c r="AB310" s="16">
        <f>IF(AB309&lt;&gt;"",IF(AB309=1,1,IF(AB309=2,2,IF(AB309=3,3,(IF(AB309=4,4,99))))),0)</f>
        <v>0</v>
      </c>
      <c r="AC310" s="17"/>
      <c r="AD310" s="16">
        <f>IF(AD309&lt;&gt;"",IF(AD309=1,1,IF(AD309=2,2,IF(AD309=3,3,(IF(AD309=4,4,99))))),0)</f>
        <v>0</v>
      </c>
      <c r="AE310" s="17"/>
      <c r="AF310" s="16">
        <f>IF(AF309&lt;&gt;"",IF(AF309=1,1,IF(AF309=2,2,IF(AF309=3,3,(IF(AF309=4,4,99))))),0)</f>
        <v>0</v>
      </c>
      <c r="AG310" s="17"/>
      <c r="AH310" s="16">
        <f>IF(AH309&lt;&gt;"",IF(AH309=1,1,IF(AH309=2,2,IF(AH309=3,3,(IF(AH309=4,4,99))))),0)</f>
        <v>0</v>
      </c>
      <c r="AI310" s="14">
        <f t="shared" si="31"/>
        <v>0</v>
      </c>
      <c r="AJ310" s="15"/>
      <c r="AK310" s="89"/>
      <c r="AL310" s="149"/>
    </row>
    <row r="311" spans="1:38" ht="12" customHeight="1" thickBot="1">
      <c r="A311" s="150" t="s">
        <v>61</v>
      </c>
      <c r="B311" s="150"/>
      <c r="C311" s="150"/>
      <c r="D311" s="150"/>
      <c r="E311" s="150"/>
      <c r="F311" s="84"/>
      <c r="G311" s="93">
        <f>IF(AI312&gt;0,IF(AI312&lt;99,AVERAGE(N311,P311,R311,T311,V311,X311,Z311,AB311,AD311,AF311,AH311),"ERR"),"")</f>
      </c>
      <c r="H311" s="137">
        <f t="shared" si="30"/>
        <v>0</v>
      </c>
      <c r="I311" s="94">
        <f>IF(G311&lt;1.5,1,"")</f>
      </c>
      <c r="J311" s="95">
        <f>IF(G311&lt;2.5,IF(G311&gt;=1.5,1,""),"")</f>
      </c>
      <c r="K311" s="95">
        <f>IF(G311&lt;3.5,IF(G311&gt;=2.5,1,""),"")</f>
      </c>
      <c r="L311" s="97">
        <f>IF(G311&lt;&gt;"",IF(G311&lt;&gt;"ERR",IF(G311&gt;=3.5,1,""),""),"")</f>
      </c>
      <c r="M311" s="89" t="s">
        <v>60</v>
      </c>
      <c r="N311" s="18"/>
      <c r="O311" s="17"/>
      <c r="P311" s="18"/>
      <c r="Q311" s="17"/>
      <c r="R311" s="18"/>
      <c r="S311" s="17"/>
      <c r="T311" s="18"/>
      <c r="U311" s="17"/>
      <c r="V311" s="18"/>
      <c r="W311" s="17"/>
      <c r="X311" s="19"/>
      <c r="Y311" s="17"/>
      <c r="Z311" s="19"/>
      <c r="AA311" s="17"/>
      <c r="AB311" s="18"/>
      <c r="AC311" s="17"/>
      <c r="AD311" s="18"/>
      <c r="AE311" s="17"/>
      <c r="AF311" s="18"/>
      <c r="AG311" s="17"/>
      <c r="AH311" s="18"/>
      <c r="AI311" s="14">
        <f t="shared" si="31"/>
        <v>0</v>
      </c>
      <c r="AJ311" s="15"/>
      <c r="AK311" s="89" t="s">
        <v>60</v>
      </c>
      <c r="AL311" s="149"/>
    </row>
    <row r="312" spans="1:38" ht="12" customHeight="1" hidden="1">
      <c r="A312" s="90"/>
      <c r="B312" s="91"/>
      <c r="C312" s="91"/>
      <c r="D312" s="91"/>
      <c r="E312" s="92"/>
      <c r="F312" s="84"/>
      <c r="G312" s="93"/>
      <c r="H312" s="137">
        <f t="shared" si="30"/>
        <v>0</v>
      </c>
      <c r="I312" s="94"/>
      <c r="J312" s="95"/>
      <c r="K312" s="95"/>
      <c r="L312" s="96"/>
      <c r="M312" s="89"/>
      <c r="N312" s="18"/>
      <c r="O312" s="17"/>
      <c r="P312" s="18"/>
      <c r="Q312" s="17"/>
      <c r="R312" s="18"/>
      <c r="S312" s="17"/>
      <c r="T312" s="18"/>
      <c r="U312" s="17"/>
      <c r="V312" s="18"/>
      <c r="W312" s="17"/>
      <c r="X312" s="16">
        <f>IF(X311&lt;&gt;"",IF(X311=1,1,IF(X311=2,2,IF(X311=3,3,(IF(X311=4,4,99))))),0)</f>
        <v>0</v>
      </c>
      <c r="Y312" s="17"/>
      <c r="Z312" s="16">
        <f>IF(Z311&lt;&gt;"",IF(Z311=1,1,IF(Z311=2,2,IF(Z311=3,3,(IF(Z311=4,4,99))))),0)</f>
        <v>0</v>
      </c>
      <c r="AA312" s="17"/>
      <c r="AB312" s="18"/>
      <c r="AC312" s="17"/>
      <c r="AD312" s="18"/>
      <c r="AE312" s="17"/>
      <c r="AF312" s="18"/>
      <c r="AG312" s="17"/>
      <c r="AH312" s="18"/>
      <c r="AI312" s="14">
        <f t="shared" si="31"/>
        <v>0</v>
      </c>
      <c r="AJ312" s="15"/>
      <c r="AK312" s="89"/>
      <c r="AL312" s="149"/>
    </row>
    <row r="313" spans="1:38" ht="12" customHeight="1" thickBot="1">
      <c r="A313" s="98"/>
      <c r="B313" s="99"/>
      <c r="C313" s="99"/>
      <c r="D313" s="99"/>
      <c r="E313" s="92" t="s">
        <v>62</v>
      </c>
      <c r="F313" s="84"/>
      <c r="G313" s="93">
        <f>IF(SUM(N314,P314,R314,T314,V314,X314,Z314,AB314,AD314,AF314,AH314)&gt;0,IF(SUM(N314,P314,R314,T314,V314,X314,Z314,AB314,AD314,AF314,AH314)&lt;99,AVERAGE(N313,P313,R313,T313,V313,X313,Z313,AB313,AD313,AF313,AH313),"ERR"),"")</f>
      </c>
      <c r="H313" s="137">
        <f t="shared" si="30"/>
        <v>0</v>
      </c>
      <c r="I313" s="94">
        <f>IF(G313&lt;1.5,1,"")</f>
      </c>
      <c r="J313" s="95">
        <f>IF(G313&lt;2.5,IF(G313&gt;=1.5,1,""),"")</f>
      </c>
      <c r="K313" s="95">
        <f>IF(G313&lt;3.5,IF(G313&gt;=2.5,1,""),"")</f>
      </c>
      <c r="L313" s="97">
        <f>IF(G313&lt;&gt;"",IF(G313&lt;&gt;"ERR",IF(G313&gt;=3.5,1,""),""),"")</f>
      </c>
      <c r="M313" s="89" t="s">
        <v>60</v>
      </c>
      <c r="N313" s="18"/>
      <c r="O313" s="17"/>
      <c r="P313" s="18"/>
      <c r="Q313" s="17"/>
      <c r="R313" s="18"/>
      <c r="S313" s="17"/>
      <c r="T313" s="18"/>
      <c r="U313" s="17"/>
      <c r="V313" s="18"/>
      <c r="W313" s="17"/>
      <c r="X313" s="18"/>
      <c r="Y313" s="17"/>
      <c r="Z313" s="18"/>
      <c r="AA313" s="17"/>
      <c r="AB313" s="19"/>
      <c r="AC313" s="17"/>
      <c r="AD313" s="19"/>
      <c r="AE313" s="17"/>
      <c r="AF313" s="19"/>
      <c r="AG313" s="17"/>
      <c r="AH313" s="19"/>
      <c r="AI313" s="14">
        <f t="shared" si="31"/>
        <v>0</v>
      </c>
      <c r="AJ313" s="15"/>
      <c r="AK313" s="89" t="s">
        <v>60</v>
      </c>
      <c r="AL313" s="149"/>
    </row>
    <row r="314" spans="1:38" ht="12" customHeight="1" hidden="1">
      <c r="A314" s="98"/>
      <c r="B314" s="100"/>
      <c r="C314" s="100"/>
      <c r="D314" s="100"/>
      <c r="E314" s="92"/>
      <c r="F314" s="84"/>
      <c r="G314" s="93"/>
      <c r="H314" s="137">
        <f t="shared" si="30"/>
        <v>0</v>
      </c>
      <c r="I314" s="94"/>
      <c r="J314" s="95"/>
      <c r="K314" s="95"/>
      <c r="L314" s="96"/>
      <c r="M314" s="89"/>
      <c r="N314" s="18"/>
      <c r="O314" s="17"/>
      <c r="P314" s="18"/>
      <c r="Q314" s="17"/>
      <c r="R314" s="18"/>
      <c r="S314" s="17"/>
      <c r="T314" s="18"/>
      <c r="U314" s="17"/>
      <c r="V314" s="18"/>
      <c r="W314" s="17"/>
      <c r="X314" s="18"/>
      <c r="Y314" s="17"/>
      <c r="Z314" s="18"/>
      <c r="AA314" s="17"/>
      <c r="AB314" s="16">
        <f>IF(AB313&lt;&gt;"",IF(AB313=1,1,IF(AB313=2,2,IF(AB313=3,3,(IF(AB313=4,4,99))))),0)</f>
        <v>0</v>
      </c>
      <c r="AC314" s="17"/>
      <c r="AD314" s="16">
        <f>IF(AD313&lt;&gt;"",IF(AD313=1,1,IF(AD313=2,2,IF(AD313=3,3,(IF(AD313=4,4,99))))),0)</f>
        <v>0</v>
      </c>
      <c r="AE314" s="17"/>
      <c r="AF314" s="16">
        <f>IF(AF313&lt;&gt;"",IF(AF313=1,1,IF(AF313=2,2,IF(AF313=3,3,(IF(AF313=4,4,99))))),0)</f>
        <v>0</v>
      </c>
      <c r="AG314" s="17"/>
      <c r="AH314" s="16">
        <f>IF(AH313&lt;&gt;"",IF(AH313=1,1,IF(AH313=2,2,IF(AH313=3,3,(IF(AH313=4,4,99))))),0)</f>
        <v>0</v>
      </c>
      <c r="AI314" s="14">
        <f t="shared" si="31"/>
        <v>0</v>
      </c>
      <c r="AJ314" s="15"/>
      <c r="AK314" s="89"/>
      <c r="AL314" s="149"/>
    </row>
    <row r="315" spans="1:38" ht="12" customHeight="1" thickBot="1">
      <c r="A315" s="101"/>
      <c r="B315" s="102"/>
      <c r="C315" s="102"/>
      <c r="D315" s="102"/>
      <c r="E315" s="103" t="s">
        <v>63</v>
      </c>
      <c r="F315" s="104"/>
      <c r="G315" s="105">
        <f>IF(SUM(N316,P316,R316,T316,V316,X316,Z316,AB316,AD316,AF316,AH316)&gt;0,IF(SUM(N316,P316,R316,T316,V316,X316,Z316,AB316,AD316,AF316,AH316)&lt;99,AVERAGE(N315,P315,R315,T315,V315,X315,Z315,AB315,AD315,AF315,AH315),"ERR"),"")</f>
      </c>
      <c r="H315" s="138">
        <f t="shared" si="30"/>
        <v>0</v>
      </c>
      <c r="I315" s="106">
        <f>IF(G315&lt;1.5,1,"")</f>
      </c>
      <c r="J315" s="107">
        <f>IF(G315&lt;2.5,IF(G315&gt;=1.5,1,""),"")</f>
      </c>
      <c r="K315" s="107">
        <f>IF(G315&lt;3.5,IF(G315&gt;=2.5,1,""),"")</f>
      </c>
      <c r="L315" s="108">
        <f>IF(G315&lt;&gt;"",IF(G315&lt;&gt;"ERR",IF(G315&gt;=3.5,1,""),""),"")</f>
      </c>
      <c r="M315" s="109" t="s">
        <v>60</v>
      </c>
      <c r="N315" s="21"/>
      <c r="O315" s="22"/>
      <c r="P315" s="21"/>
      <c r="Q315" s="22"/>
      <c r="R315" s="21"/>
      <c r="S315" s="22"/>
      <c r="T315" s="23"/>
      <c r="U315" s="22"/>
      <c r="V315" s="23"/>
      <c r="W315" s="22"/>
      <c r="X315" s="23"/>
      <c r="Y315" s="22"/>
      <c r="Z315" s="23"/>
      <c r="AA315" s="22"/>
      <c r="AB315" s="23"/>
      <c r="AC315" s="22"/>
      <c r="AD315" s="23"/>
      <c r="AE315" s="22"/>
      <c r="AF315" s="23"/>
      <c r="AG315" s="22"/>
      <c r="AH315" s="23"/>
      <c r="AI315" s="14">
        <f t="shared" si="31"/>
        <v>0</v>
      </c>
      <c r="AJ315" s="15"/>
      <c r="AK315" s="135" t="s">
        <v>60</v>
      </c>
      <c r="AL315" s="149"/>
    </row>
    <row r="316" spans="1:38" ht="12" customHeight="1" hidden="1">
      <c r="A316" s="98"/>
      <c r="B316" s="100"/>
      <c r="C316" s="100"/>
      <c r="D316" s="100"/>
      <c r="E316" s="92"/>
      <c r="F316" s="84"/>
      <c r="G316" s="110"/>
      <c r="H316" s="137">
        <f t="shared" si="30"/>
        <v>0</v>
      </c>
      <c r="I316" s="111"/>
      <c r="J316" s="112"/>
      <c r="K316" s="112"/>
      <c r="L316" s="113"/>
      <c r="M316" s="89"/>
      <c r="N316" s="24">
        <f>IF(N315&lt;&gt;"",IF(N315=1,1,IF(N315=2,2,IF(N315=3,3,(IF(N315=4,4,99))))),0)</f>
        <v>0</v>
      </c>
      <c r="O316" s="17"/>
      <c r="P316" s="24">
        <f>IF(P315&lt;&gt;"",IF(P315=1,1,IF(P315=2,2,IF(P315=3,3,(IF(P315=4,4,99))))),0)</f>
        <v>0</v>
      </c>
      <c r="Q316" s="17"/>
      <c r="R316" s="24">
        <f>IF(R315&lt;&gt;"",IF(R315=1,1,IF(R315=2,2,IF(R315=3,3,(IF(R315=4,4,99))))),0)</f>
        <v>0</v>
      </c>
      <c r="S316" s="17"/>
      <c r="T316" s="23"/>
      <c r="U316" s="17"/>
      <c r="V316" s="23"/>
      <c r="W316" s="17"/>
      <c r="X316" s="23"/>
      <c r="Y316" s="17"/>
      <c r="Z316" s="23"/>
      <c r="AA316" s="17"/>
      <c r="AB316" s="23"/>
      <c r="AC316" s="17"/>
      <c r="AD316" s="23"/>
      <c r="AE316" s="17"/>
      <c r="AF316" s="23"/>
      <c r="AG316" s="17"/>
      <c r="AH316" s="23"/>
      <c r="AI316" s="14">
        <f t="shared" si="31"/>
        <v>0</v>
      </c>
      <c r="AJ316" s="15"/>
      <c r="AK316" s="89"/>
      <c r="AL316" s="149"/>
    </row>
    <row r="317" spans="1:38" ht="12" customHeight="1" thickBot="1">
      <c r="A317" s="114"/>
      <c r="B317" s="115"/>
      <c r="C317" s="115"/>
      <c r="D317" s="115"/>
      <c r="E317" s="116" t="s">
        <v>64</v>
      </c>
      <c r="F317" s="84"/>
      <c r="G317" s="93">
        <f>IF(SUM(N318,P318,R318,T318,V318,X318,Z318,AB318,AD318,AF318,AH318)&gt;0,IF(SUM(N318,P318,R318,T318,V318,X318,Z318,AB318,AD318,AF318,AH318)&lt;99,AVERAGE(N317,P317,R317,T317,V317,X317,Z317,AB317,AD317,AF317,AH317),"ERR"),"")</f>
      </c>
      <c r="H317" s="137">
        <f t="shared" si="30"/>
        <v>0</v>
      </c>
      <c r="I317" s="94">
        <f>IF(G317&lt;1.5,1,"")</f>
      </c>
      <c r="J317" s="95">
        <f>IF(G317&lt;2.5,IF(G317&gt;=1.5,1,""),"")</f>
      </c>
      <c r="K317" s="95">
        <f>IF(G317&lt;3.5,IF(G317&gt;=2.5,1,""),"")</f>
      </c>
      <c r="L317" s="97">
        <f>IF(G317&lt;&gt;"",IF(G317&lt;&gt;"ERR",IF(G317&gt;=3.5,1,""),""),"")</f>
      </c>
      <c r="M317" s="89" t="s">
        <v>65</v>
      </c>
      <c r="N317" s="19"/>
      <c r="O317" s="17"/>
      <c r="P317" s="19"/>
      <c r="Q317" s="17"/>
      <c r="R317" s="19"/>
      <c r="S317" s="17"/>
      <c r="T317" s="19"/>
      <c r="U317" s="17"/>
      <c r="V317" s="19"/>
      <c r="W317" s="17"/>
      <c r="X317" s="19"/>
      <c r="Y317" s="17"/>
      <c r="Z317" s="19"/>
      <c r="AA317" s="17"/>
      <c r="AB317" s="19"/>
      <c r="AC317" s="17"/>
      <c r="AD317" s="19"/>
      <c r="AE317" s="17"/>
      <c r="AF317" s="19"/>
      <c r="AG317" s="17"/>
      <c r="AH317" s="19"/>
      <c r="AI317" s="14">
        <f t="shared" si="31"/>
        <v>0</v>
      </c>
      <c r="AJ317" s="15"/>
      <c r="AK317" s="89" t="s">
        <v>65</v>
      </c>
      <c r="AL317" s="149"/>
    </row>
    <row r="318" spans="1:38" ht="12" customHeight="1" hidden="1">
      <c r="A318" s="114"/>
      <c r="B318" s="115"/>
      <c r="C318" s="115"/>
      <c r="D318" s="115"/>
      <c r="E318" s="116"/>
      <c r="F318" s="84"/>
      <c r="G318" s="93"/>
      <c r="H318" s="137">
        <f t="shared" si="30"/>
        <v>0</v>
      </c>
      <c r="I318" s="94"/>
      <c r="J318" s="95"/>
      <c r="K318" s="95"/>
      <c r="L318" s="96"/>
      <c r="M318" s="89"/>
      <c r="N318" s="16">
        <f>IF(N317&lt;&gt;"",IF(N317=1,1,IF(N317=2,2,IF(N317=3,3,(IF(N317=4,4,99))))),0)</f>
        <v>0</v>
      </c>
      <c r="O318" s="17"/>
      <c r="P318" s="16">
        <f>IF(P317&lt;&gt;"",IF(P317=1,1,IF(P317=2,2,IF(P317=3,3,(IF(P317=4,4,99))))),0)</f>
        <v>0</v>
      </c>
      <c r="Q318" s="17"/>
      <c r="R318" s="16">
        <f>IF(R317&lt;&gt;"",IF(R317=1,1,IF(R317=2,2,IF(R317=3,3,(IF(R317=4,4,99))))),0)</f>
        <v>0</v>
      </c>
      <c r="S318" s="17"/>
      <c r="T318" s="16">
        <f>IF(T317&lt;&gt;"",IF(T317=1,1,IF(T317=2,2,IF(T317=3,3,(IF(T317=4,4,99))))),0)</f>
        <v>0</v>
      </c>
      <c r="U318" s="17"/>
      <c r="V318" s="16">
        <f>IF(V317&lt;&gt;"",IF(V317=1,1,IF(V317=2,2,IF(V317=3,3,(IF(V317=4,4,99))))),0)</f>
        <v>0</v>
      </c>
      <c r="W318" s="17"/>
      <c r="X318" s="16">
        <f>IF(X317&lt;&gt;"",IF(X317=1,1,IF(X317=2,2,IF(X317=3,3,(IF(X317=4,4,99))))),0)</f>
        <v>0</v>
      </c>
      <c r="Y318" s="17"/>
      <c r="Z318" s="16">
        <f>IF(Z317&lt;&gt;"",IF(Z317=1,1,IF(Z317=2,2,IF(Z317=3,3,(IF(Z317=4,4,99))))),0)</f>
        <v>0</v>
      </c>
      <c r="AA318" s="17"/>
      <c r="AB318" s="16">
        <f>IF(AB317&lt;&gt;"",IF(AB317=1,1,IF(AB317=2,2,IF(AB317=3,3,(IF(AB317=4,4,99))))),0)</f>
        <v>0</v>
      </c>
      <c r="AC318" s="17"/>
      <c r="AD318" s="16">
        <f>IF(AD317&lt;&gt;"",IF(AD317=1,1,IF(AD317=2,2,IF(AD317=3,3,(IF(AD317=4,4,99))))),0)</f>
        <v>0</v>
      </c>
      <c r="AE318" s="17"/>
      <c r="AF318" s="16">
        <f>IF(AF317&lt;&gt;"",IF(AF317=1,1,IF(AF317=2,2,IF(AF317=3,3,(IF(AF317=4,4,99))))),0)</f>
        <v>0</v>
      </c>
      <c r="AG318" s="17"/>
      <c r="AH318" s="16">
        <f>IF(AH317&lt;&gt;"",IF(AH317=1,1,IF(AH317=2,2,IF(AH317=3,3,(IF(AH317=4,4,99))))),0)</f>
        <v>0</v>
      </c>
      <c r="AI318" s="14">
        <f t="shared" si="31"/>
        <v>0</v>
      </c>
      <c r="AJ318" s="15"/>
      <c r="AK318" s="89"/>
      <c r="AL318" s="149"/>
    </row>
    <row r="319" spans="1:38" ht="12" customHeight="1" thickBot="1">
      <c r="A319" s="114"/>
      <c r="B319" s="115"/>
      <c r="C319" s="115"/>
      <c r="D319" s="115"/>
      <c r="E319" s="116" t="s">
        <v>66</v>
      </c>
      <c r="F319" s="84"/>
      <c r="G319" s="93">
        <f>IF(SUM(N320,P320,R320,T320,V320,X320,Z320,AB320,AD320,AF320,AH320)&gt;0,IF(SUM(N320,P320,R320,T320,V320,X320,Z320,AB320,AD320,AF320,AH320)&lt;99,AVERAGE(N319,P319,R319,T319,V319,X319,Z319,AB319,AD319,AF319,AH319),"ERR"),"")</f>
      </c>
      <c r="H319" s="137">
        <f t="shared" si="30"/>
        <v>0</v>
      </c>
      <c r="I319" s="94">
        <f>IF(G319&lt;1.5,1,"")</f>
      </c>
      <c r="J319" s="95">
        <f>IF(G319&lt;2.5,IF(G319&gt;=1.5,1,""),"")</f>
      </c>
      <c r="K319" s="95">
        <f>IF(G319&lt;3.5,IF(G319&gt;=2.5,1,""),"")</f>
      </c>
      <c r="L319" s="97">
        <f>IF(G319&lt;&gt;"",IF(G319&lt;&gt;"ERR",IF(G319&gt;=3.5,1,""),""),"")</f>
      </c>
      <c r="M319" s="89" t="s">
        <v>67</v>
      </c>
      <c r="N319" s="19"/>
      <c r="O319" s="17"/>
      <c r="P319" s="19"/>
      <c r="Q319" s="17"/>
      <c r="R319" s="19"/>
      <c r="S319" s="17"/>
      <c r="T319" s="19"/>
      <c r="U319" s="17"/>
      <c r="V319" s="19"/>
      <c r="W319" s="17"/>
      <c r="X319" s="19"/>
      <c r="Y319" s="17"/>
      <c r="Z319" s="19"/>
      <c r="AA319" s="17"/>
      <c r="AB319" s="19"/>
      <c r="AC319" s="17"/>
      <c r="AD319" s="19"/>
      <c r="AE319" s="17"/>
      <c r="AF319" s="19"/>
      <c r="AG319" s="17"/>
      <c r="AH319" s="19"/>
      <c r="AI319" s="14">
        <f t="shared" si="31"/>
        <v>0</v>
      </c>
      <c r="AJ319" s="15"/>
      <c r="AK319" s="89" t="s">
        <v>67</v>
      </c>
      <c r="AL319" s="149"/>
    </row>
    <row r="320" spans="1:38" ht="12" customHeight="1" hidden="1">
      <c r="A320" s="114"/>
      <c r="B320" s="115"/>
      <c r="C320" s="115"/>
      <c r="D320" s="115"/>
      <c r="E320" s="116"/>
      <c r="F320" s="84"/>
      <c r="G320" s="93"/>
      <c r="H320" s="137">
        <f t="shared" si="30"/>
        <v>0</v>
      </c>
      <c r="I320" s="94"/>
      <c r="J320" s="95"/>
      <c r="K320" s="95"/>
      <c r="L320" s="96"/>
      <c r="M320" s="89"/>
      <c r="N320" s="16">
        <f>IF(N319&lt;&gt;"",IF(N319=1,1,IF(N319=2,2,IF(N319=3,3,(IF(N319=4,4,99))))),0)</f>
        <v>0</v>
      </c>
      <c r="O320" s="17"/>
      <c r="P320" s="16">
        <f>IF(P319&lt;&gt;"",IF(P319=1,1,IF(P319=2,2,IF(P319=3,3,(IF(P319=4,4,99))))),0)</f>
        <v>0</v>
      </c>
      <c r="Q320" s="17"/>
      <c r="R320" s="16">
        <f>IF(R319&lt;&gt;"",IF(R319=1,1,IF(R319=2,2,IF(R319=3,3,(IF(R319=4,4,99))))),0)</f>
        <v>0</v>
      </c>
      <c r="S320" s="17"/>
      <c r="T320" s="16">
        <f>IF(T319&lt;&gt;"",IF(T319=1,1,IF(T319=2,2,IF(T319=3,3,(IF(T319=4,4,99))))),0)</f>
        <v>0</v>
      </c>
      <c r="U320" s="17"/>
      <c r="V320" s="16">
        <f>IF(V319&lt;&gt;"",IF(V319=1,1,IF(V319=2,2,IF(V319=3,3,(IF(V319=4,4,99))))),0)</f>
        <v>0</v>
      </c>
      <c r="W320" s="17"/>
      <c r="X320" s="16">
        <f>IF(X319&lt;&gt;"",IF(X319=1,1,IF(X319=2,2,IF(X319=3,3,(IF(X319=4,4,99))))),0)</f>
        <v>0</v>
      </c>
      <c r="Y320" s="17"/>
      <c r="Z320" s="16">
        <f>IF(Z319&lt;&gt;"",IF(Z319=1,1,IF(Z319=2,2,IF(Z319=3,3,(IF(Z319=4,4,99))))),0)</f>
        <v>0</v>
      </c>
      <c r="AA320" s="17"/>
      <c r="AB320" s="16">
        <f>IF(AB319&lt;&gt;"",IF(AB319=1,1,IF(AB319=2,2,IF(AB319=3,3,(IF(AB319=4,4,99))))),0)</f>
        <v>0</v>
      </c>
      <c r="AC320" s="17"/>
      <c r="AD320" s="16">
        <f>IF(AD319&lt;&gt;"",IF(AD319=1,1,IF(AD319=2,2,IF(AD319=3,3,(IF(AD319=4,4,99))))),0)</f>
        <v>0</v>
      </c>
      <c r="AE320" s="17"/>
      <c r="AF320" s="16">
        <f>IF(AF319&lt;&gt;"",IF(AF319=1,1,IF(AF319=2,2,IF(AF319=3,3,(IF(AF319=4,4,99))))),0)</f>
        <v>0</v>
      </c>
      <c r="AG320" s="17"/>
      <c r="AH320" s="16">
        <f>IF(AH319&lt;&gt;"",IF(AH319=1,1,IF(AH319=2,2,IF(AH319=3,3,(IF(AH319=4,4,99))))),0)</f>
        <v>0</v>
      </c>
      <c r="AI320" s="14">
        <f t="shared" si="31"/>
        <v>0</v>
      </c>
      <c r="AJ320" s="15"/>
      <c r="AK320" s="89"/>
      <c r="AL320" s="149"/>
    </row>
    <row r="321" spans="1:38" ht="12" customHeight="1">
      <c r="A321" s="114"/>
      <c r="B321" s="115"/>
      <c r="C321" s="115"/>
      <c r="D321" s="115"/>
      <c r="E321" s="116" t="s">
        <v>68</v>
      </c>
      <c r="F321" s="84"/>
      <c r="G321" s="93">
        <f>IF(SUM(N322,P322,R322,T322,V322,X322,Z322,AB322,AD322,AF322,AH322)&gt;0,IF(SUM(N322,P322,R322,T322,V322,X322,Z322,AB322,AD322,AF322,AH322)&lt;99,AVERAGE(N321,P321,R321,T321,V321,X321,Z321,AB321,AD321,AF321,AH321),"ERR"),"")</f>
      </c>
      <c r="H321" s="137">
        <f t="shared" si="30"/>
        <v>0</v>
      </c>
      <c r="I321" s="94">
        <f>IF(G321&lt;1.5,1,"")</f>
      </c>
      <c r="J321" s="95">
        <f>IF(G321&lt;2.5,IF(G321&gt;=1.5,1,""),"")</f>
      </c>
      <c r="K321" s="95">
        <f>IF(G321&lt;3.5,IF(G321&gt;=2.5,1,""),"")</f>
      </c>
      <c r="L321" s="97">
        <f>IF(G321&lt;&gt;"",IF(G321&lt;&gt;"ERR",IF(G321&gt;=3.5,1,""),""),"")</f>
      </c>
      <c r="M321" s="89" t="s">
        <v>69</v>
      </c>
      <c r="N321" s="19"/>
      <c r="O321" s="17"/>
      <c r="P321" s="19"/>
      <c r="Q321" s="17"/>
      <c r="R321" s="19"/>
      <c r="S321" s="17"/>
      <c r="T321" s="18"/>
      <c r="U321" s="17"/>
      <c r="V321" s="19"/>
      <c r="W321" s="17"/>
      <c r="X321" s="18"/>
      <c r="Y321" s="17"/>
      <c r="Z321" s="18"/>
      <c r="AA321" s="17"/>
      <c r="AB321" s="19"/>
      <c r="AC321" s="17"/>
      <c r="AD321" s="19"/>
      <c r="AE321" s="17"/>
      <c r="AF321" s="19"/>
      <c r="AG321" s="17"/>
      <c r="AH321" s="19"/>
      <c r="AI321" s="14">
        <f t="shared" si="31"/>
        <v>0</v>
      </c>
      <c r="AJ321" s="15"/>
      <c r="AK321" s="89" t="s">
        <v>69</v>
      </c>
      <c r="AL321" s="149"/>
    </row>
    <row r="322" spans="1:38" ht="12" customHeight="1" hidden="1">
      <c r="A322" s="117"/>
      <c r="B322" s="118"/>
      <c r="C322" s="118"/>
      <c r="D322" s="118"/>
      <c r="E322" s="119"/>
      <c r="F322" s="84"/>
      <c r="G322" s="93"/>
      <c r="H322" s="137">
        <f t="shared" si="30"/>
        <v>0</v>
      </c>
      <c r="I322" s="94"/>
      <c r="J322" s="95"/>
      <c r="K322" s="95"/>
      <c r="L322" s="96"/>
      <c r="M322" s="89"/>
      <c r="N322" s="16">
        <f>IF(N321&lt;&gt;"",IF(N321=1,1,IF(N321=2,2,IF(N321=3,3,(IF(N321=4,4,99))))),0)</f>
        <v>0</v>
      </c>
      <c r="O322" s="17"/>
      <c r="P322" s="16">
        <f>IF(P321&lt;&gt;"",IF(P321=1,1,IF(P321=2,2,IF(P321=3,3,(IF(P321=4,4,99))))),0)</f>
        <v>0</v>
      </c>
      <c r="Q322" s="17"/>
      <c r="R322" s="16">
        <f>IF(R321&lt;&gt;"",IF(R321=1,1,IF(R321=2,2,IF(R321=3,3,(IF(R321=4,4,99))))),0)</f>
        <v>0</v>
      </c>
      <c r="S322" s="17"/>
      <c r="T322" s="18"/>
      <c r="U322" s="17"/>
      <c r="V322" s="16">
        <f>IF(V321&lt;&gt;"",IF(V321=1,1,IF(V321=2,2,IF(V321=3,3,(IF(V321=4,4,99))))),0)</f>
        <v>0</v>
      </c>
      <c r="W322" s="17"/>
      <c r="X322" s="18"/>
      <c r="Y322" s="17"/>
      <c r="Z322" s="18"/>
      <c r="AA322" s="17"/>
      <c r="AB322" s="16">
        <f>IF(AB321&lt;&gt;"",IF(AB321=1,1,IF(AB321=2,2,IF(AB321=3,3,(IF(AB321=4,4,99))))),0)</f>
        <v>0</v>
      </c>
      <c r="AC322" s="17"/>
      <c r="AD322" s="16">
        <f>IF(AD321&lt;&gt;"",IF(AD321=1,1,IF(AD321=2,2,IF(AD321=3,3,(IF(AD321=4,4,99))))),0)</f>
        <v>0</v>
      </c>
      <c r="AE322" s="17"/>
      <c r="AF322" s="16">
        <f>IF(AF321&lt;&gt;"",IF(AF321=1,1,IF(AF321=2,2,IF(AF321=3,3,(IF(AF321=4,4,99))))),0)</f>
        <v>0</v>
      </c>
      <c r="AG322" s="17"/>
      <c r="AH322" s="16">
        <f>IF(AH321&lt;&gt;"",IF(AH321=1,1,IF(AH321=2,2,IF(AH321=3,3,(IF(AH321=4,4,99))))),0)</f>
        <v>0</v>
      </c>
      <c r="AI322" s="14">
        <f t="shared" si="31"/>
        <v>0</v>
      </c>
      <c r="AJ322" s="15"/>
      <c r="AK322" s="89"/>
      <c r="AL322" s="25"/>
    </row>
    <row r="323" spans="1:38" ht="12" customHeight="1" thickBot="1">
      <c r="A323" s="120"/>
      <c r="B323" s="121"/>
      <c r="C323" s="121"/>
      <c r="D323" s="121"/>
      <c r="E323" s="122" t="s">
        <v>70</v>
      </c>
      <c r="F323" s="84"/>
      <c r="G323" s="105">
        <f>IF(SUM(N324,P324,R324,T324,V324,X324,Z324,AB324,AD324,AF324,AH324)&gt;0,IF(SUM(N324,P324,R324,T324,V324,X324,Z324,AB324,AD324,AF324,AH324)&lt;99,AVERAGE(N323,P323,R323,T323,V323,X323,Z323,AB323,AD323,AF323,AH323),"ERR"),"")</f>
      </c>
      <c r="H323" s="137">
        <f t="shared" si="30"/>
        <v>0</v>
      </c>
      <c r="I323" s="106">
        <f>IF(G323&lt;1.5,1,"")</f>
      </c>
      <c r="J323" s="107">
        <f>IF(G323&lt;2.5,IF(G323&gt;=1.5,1,""),"")</f>
      </c>
      <c r="K323" s="107">
        <f>IF(G323&lt;3.5,IF(G323&gt;=2.5,1,""),"")</f>
      </c>
      <c r="L323" s="108">
        <f>IF(G323&lt;&gt;"",IF(G323&lt;&gt;"ERR",IF(G323&gt;=3.5,1,""),""),"")</f>
      </c>
      <c r="M323" s="89" t="s">
        <v>71</v>
      </c>
      <c r="N323" s="21"/>
      <c r="O323" s="22"/>
      <c r="P323" s="21"/>
      <c r="Q323" s="22"/>
      <c r="R323" s="21"/>
      <c r="S323" s="22"/>
      <c r="T323" s="21"/>
      <c r="U323" s="22"/>
      <c r="V323" s="21"/>
      <c r="W323" s="22"/>
      <c r="X323" s="21"/>
      <c r="Y323" s="22"/>
      <c r="Z323" s="21"/>
      <c r="AA323" s="22"/>
      <c r="AB323" s="21"/>
      <c r="AC323" s="22"/>
      <c r="AD323" s="21"/>
      <c r="AE323" s="22"/>
      <c r="AF323" s="21"/>
      <c r="AG323" s="22"/>
      <c r="AH323" s="21"/>
      <c r="AI323" s="14">
        <f t="shared" si="31"/>
        <v>0</v>
      </c>
      <c r="AJ323" s="15"/>
      <c r="AK323" s="89" t="s">
        <v>71</v>
      </c>
      <c r="AL323" s="26">
        <f>IF(AL309=0,0,IF(AL309=10,10,IF(AL309=20,20,"ERR")))</f>
        <v>0</v>
      </c>
    </row>
    <row r="324" spans="1:38" ht="12" customHeight="1" hidden="1">
      <c r="A324" s="101"/>
      <c r="B324" s="123"/>
      <c r="C324" s="123"/>
      <c r="D324" s="123"/>
      <c r="E324" s="124"/>
      <c r="F324" s="84"/>
      <c r="G324" s="125"/>
      <c r="H324" s="137">
        <f t="shared" si="30"/>
        <v>0</v>
      </c>
      <c r="M324" s="75"/>
      <c r="N324" s="27">
        <f>IF(N323&lt;&gt;"",IF(N323=1,1,IF(N323=2,2,IF(N323=3,3,(IF(N323=4,4,99))))),0)</f>
        <v>0</v>
      </c>
      <c r="O324" s="28"/>
      <c r="P324" s="29">
        <f>IF(P323&lt;&gt;"",IF(P323=1,1,IF(P323=2,2,IF(P323=3,3,(IF(P323=4,4,99))))),0)</f>
        <v>0</v>
      </c>
      <c r="Q324" s="28"/>
      <c r="R324" s="30">
        <f>IF(R323&lt;&gt;"",IF(R323=1,1,IF(R323=2,2,IF(R323=3,3,(IF(R323=4,4,99))))),0)</f>
        <v>0</v>
      </c>
      <c r="S324" s="28"/>
      <c r="T324" s="30">
        <f>IF(T323&lt;&gt;"",IF(T323=1,1,IF(T323=2,2,IF(T323=3,3,(IF(T323=4,4,99))))),0)</f>
        <v>0</v>
      </c>
      <c r="U324" s="28"/>
      <c r="V324" s="30">
        <f>IF(V323&lt;&gt;"",IF(V323=1,1,IF(V323=2,2,IF(V323=3,3,(IF(V323=4,4,99))))),0)</f>
        <v>0</v>
      </c>
      <c r="W324" s="28"/>
      <c r="X324" s="30">
        <f>IF(X323&lt;&gt;"",IF(X323=1,1,IF(X323=2,2,IF(X323=3,3,(IF(X323=4,4,99))))),0)</f>
        <v>0</v>
      </c>
      <c r="Y324" s="28"/>
      <c r="Z324" s="30">
        <f>IF(Z323&lt;&gt;"",IF(Z323=1,1,IF(Z323=2,2,IF(Z323=3,3,(IF(Z323=4,4,99))))),0)</f>
        <v>0</v>
      </c>
      <c r="AA324" s="28"/>
      <c r="AB324" s="30">
        <f>IF(AB323&lt;&gt;"",IF(AB323=1,1,IF(AB323=2,2,IF(AB323=3,3,(IF(AB323=4,4,99))))),0)</f>
        <v>0</v>
      </c>
      <c r="AC324" s="28"/>
      <c r="AD324" s="30">
        <f>IF(AD323&lt;&gt;"",IF(AD323=1,1,IF(AD323=2,2,IF(AD323=3,3,(IF(AD323=4,4,99))))),0)</f>
        <v>0</v>
      </c>
      <c r="AE324" s="28"/>
      <c r="AF324" s="30">
        <f>IF(AF323&lt;&gt;"",IF(AF323=1,1,IF(AF323=2,2,IF(AF323=3,3,(IF(AF323=4,4,99))))),0)</f>
        <v>0</v>
      </c>
      <c r="AG324" s="28"/>
      <c r="AH324" s="30">
        <f>IF(AH323&lt;&gt;"",IF(AH323=1,1,IF(AH323=2,2,IF(AH323=3,3,(IF(AH323=4,4,99))))),0)</f>
        <v>0</v>
      </c>
      <c r="AI324" s="14">
        <f t="shared" si="31"/>
        <v>0</v>
      </c>
      <c r="AL324" s="20"/>
    </row>
    <row r="325" spans="1:52" s="3" customFormat="1" ht="15.75" hidden="1" thickBot="1">
      <c r="A325" s="126"/>
      <c r="B325" s="127"/>
      <c r="C325" s="127"/>
      <c r="D325" s="127"/>
      <c r="E325" s="128"/>
      <c r="F325" s="129"/>
      <c r="G325" s="130"/>
      <c r="H325" s="137">
        <f>SUM(H309:H324)</f>
        <v>0</v>
      </c>
      <c r="I325" s="131">
        <f>SUM(I309:I323)*10</f>
        <v>0</v>
      </c>
      <c r="J325" s="132">
        <f>SUM(J309:J323)*25</f>
        <v>0</v>
      </c>
      <c r="K325" s="132">
        <f>SUM(K309:K323)*40</f>
        <v>0</v>
      </c>
      <c r="L325" s="133">
        <f>SUM(L309:L323)*50</f>
        <v>0</v>
      </c>
      <c r="M325" s="75"/>
      <c r="N325" s="31"/>
      <c r="O325" s="31"/>
      <c r="AK325" s="127"/>
      <c r="AM325" s="127"/>
      <c r="AN325" s="127"/>
      <c r="AO325" s="127"/>
      <c r="AP325" s="127"/>
      <c r="AQ325" s="127"/>
      <c r="AR325" s="127"/>
      <c r="AS325" s="127"/>
      <c r="AT325" s="127"/>
      <c r="AU325" s="127"/>
      <c r="AV325" s="127"/>
      <c r="AW325" s="127"/>
      <c r="AX325" s="127"/>
      <c r="AY325" s="127"/>
      <c r="AZ325" s="127"/>
    </row>
    <row r="326" spans="1:52" s="134" customFormat="1" ht="15">
      <c r="A326" s="66"/>
      <c r="B326" s="67"/>
      <c r="C326" s="67"/>
      <c r="D326" s="67"/>
      <c r="E326" s="68"/>
      <c r="F326" s="69"/>
      <c r="G326" s="70"/>
      <c r="H326" s="136"/>
      <c r="I326" s="71"/>
      <c r="J326" s="71"/>
      <c r="K326" s="71"/>
      <c r="L326" s="71"/>
      <c r="M326" s="71"/>
      <c r="N326" s="66"/>
      <c r="O326" s="66"/>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row>
    <row r="327" spans="1:38" ht="12" customHeight="1" hidden="1">
      <c r="A327" s="117"/>
      <c r="B327" s="118"/>
      <c r="C327" s="118"/>
      <c r="D327" s="118"/>
      <c r="E327" s="119"/>
      <c r="F327" s="84"/>
      <c r="G327" s="93"/>
      <c r="H327" s="137">
        <f>IF(G327="ERR",1,0)</f>
        <v>0</v>
      </c>
      <c r="I327" s="94"/>
      <c r="J327" s="95"/>
      <c r="K327" s="95"/>
      <c r="L327" s="96"/>
      <c r="M327" s="89"/>
      <c r="N327" s="16" t="e">
        <f>IF(#REF!&lt;&gt;"",IF(#REF!=1,1,IF(#REF!=2,2,IF(#REF!=3,3,(IF(#REF!=4,4,99))))),0)</f>
        <v>#REF!</v>
      </c>
      <c r="O327" s="17"/>
      <c r="P327" s="16" t="e">
        <f>IF(#REF!&lt;&gt;"",IF(#REF!=1,1,IF(#REF!=2,2,IF(#REF!=3,3,(IF(#REF!=4,4,99))))),0)</f>
        <v>#REF!</v>
      </c>
      <c r="Q327" s="17"/>
      <c r="R327" s="16" t="e">
        <f>IF(#REF!&lt;&gt;"",IF(#REF!=1,1,IF(#REF!=2,2,IF(#REF!=3,3,(IF(#REF!=4,4,99))))),0)</f>
        <v>#REF!</v>
      </c>
      <c r="S327" s="17"/>
      <c r="T327" s="18"/>
      <c r="U327" s="17"/>
      <c r="V327" s="16" t="e">
        <f>IF(#REF!&lt;&gt;"",IF(#REF!=1,1,IF(#REF!=2,2,IF(#REF!=3,3,(IF(#REF!=4,4,99))))),0)</f>
        <v>#REF!</v>
      </c>
      <c r="W327" s="17"/>
      <c r="X327" s="18"/>
      <c r="Y327" s="17"/>
      <c r="Z327" s="18"/>
      <c r="AA327" s="17"/>
      <c r="AB327" s="16" t="e">
        <f>IF(#REF!&lt;&gt;"",IF(#REF!=1,1,IF(#REF!=2,2,IF(#REF!=3,3,(IF(#REF!=4,4,99))))),0)</f>
        <v>#REF!</v>
      </c>
      <c r="AC327" s="17"/>
      <c r="AD327" s="16" t="e">
        <f>IF(#REF!&lt;&gt;"",IF(#REF!=1,1,IF(#REF!=2,2,IF(#REF!=3,3,(IF(#REF!=4,4,99))))),0)</f>
        <v>#REF!</v>
      </c>
      <c r="AE327" s="17"/>
      <c r="AF327" s="16" t="e">
        <f>IF(#REF!&lt;&gt;"",IF(#REF!=1,1,IF(#REF!=2,2,IF(#REF!=3,3,(IF(#REF!=4,4,99))))),0)</f>
        <v>#REF!</v>
      </c>
      <c r="AG327" s="17"/>
      <c r="AH327" s="16" t="e">
        <f>IF(#REF!&lt;&gt;"",IF(#REF!=1,1,IF(#REF!=2,2,IF(#REF!=3,3,(IF(#REF!=4,4,99))))),0)</f>
        <v>#REF!</v>
      </c>
      <c r="AI327" s="14" t="e">
        <f>SUM(AH327+AF327+AD327+AB327+Z327+X327+V327+T327+R327+P327+N327)</f>
        <v>#REF!</v>
      </c>
      <c r="AJ327" s="15"/>
      <c r="AK327" s="89"/>
      <c r="AL327" s="25"/>
    </row>
    <row r="328" spans="1:38" ht="27" thickBot="1">
      <c r="A328" s="81">
        <f>ListeClasse!A18</f>
        <v>17</v>
      </c>
      <c r="B328" s="82" t="str">
        <f>ListeClasse!B18</f>
        <v>NOM17</v>
      </c>
      <c r="C328" s="82" t="str">
        <f>ListeClasse!C18</f>
        <v>Prenom17</v>
      </c>
      <c r="D328" s="83" t="s">
        <v>58</v>
      </c>
      <c r="E328" s="83">
        <f>IF(H345=0,IF(AL343&lt;&gt;"ERR",SUM(I345:L345)+AL343,"ERR E.C."),"ERR comp")</f>
        <v>0</v>
      </c>
      <c r="F328" s="56" t="s">
        <v>72</v>
      </c>
      <c r="G328" s="78"/>
      <c r="H328" s="137"/>
      <c r="I328" s="79"/>
      <c r="J328" s="79"/>
      <c r="K328" s="79"/>
      <c r="L328" s="79"/>
      <c r="M328" s="59"/>
      <c r="N328" s="60"/>
      <c r="O328" s="61"/>
      <c r="P328" s="60"/>
      <c r="Q328" s="61"/>
      <c r="R328" s="60"/>
      <c r="S328" s="61"/>
      <c r="T328" s="60"/>
      <c r="U328" s="61"/>
      <c r="V328" s="60"/>
      <c r="W328" s="61"/>
      <c r="X328" s="60"/>
      <c r="Y328" s="61"/>
      <c r="Z328" s="60"/>
      <c r="AA328" s="61"/>
      <c r="AB328" s="60"/>
      <c r="AC328" s="61"/>
      <c r="AD328" s="60"/>
      <c r="AE328" s="61"/>
      <c r="AF328" s="60"/>
      <c r="AG328" s="61"/>
      <c r="AH328" s="60"/>
      <c r="AI328" s="62"/>
      <c r="AJ328" s="63"/>
      <c r="AL328" s="60"/>
    </row>
    <row r="329" spans="1:38" ht="12" customHeight="1" thickBot="1">
      <c r="A329" s="151" t="s">
        <v>59</v>
      </c>
      <c r="B329" s="151"/>
      <c r="C329" s="151"/>
      <c r="D329" s="151"/>
      <c r="E329" s="151"/>
      <c r="F329" s="84"/>
      <c r="G329" s="85">
        <f>IF(AI330&gt;0,IF(AI330&lt;99,AVERAGE(N329,P329,R329,T329,V329,X329,Z329,AB329,AD329,AF329,AH329),"ERR"),"")</f>
      </c>
      <c r="H329" s="137">
        <f aca="true" t="shared" si="32" ref="H329:H344">IF(G329="ERR",1,0)</f>
        <v>0</v>
      </c>
      <c r="I329" s="86">
        <f>IF(G329&lt;1.5,1,"")</f>
      </c>
      <c r="J329" s="87">
        <f>IF(G329&lt;2.5,IF(G329&gt;=1.5,1,""),"")</f>
      </c>
      <c r="K329" s="87">
        <f>IF(G329&lt;3.5,IF(G329&gt;=2.5,1,""),"")</f>
      </c>
      <c r="L329" s="88">
        <f>IF(G329&lt;&gt;"",IF(G329&lt;&gt;"ERR",IF(G329&gt;=3.5,1,""),""),"")</f>
      </c>
      <c r="M329" s="89" t="s">
        <v>60</v>
      </c>
      <c r="N329" s="12"/>
      <c r="O329" s="13"/>
      <c r="P329" s="12"/>
      <c r="Q329" s="13"/>
      <c r="R329" s="12"/>
      <c r="S329" s="13"/>
      <c r="T329" s="12"/>
      <c r="U329" s="13"/>
      <c r="V329" s="12"/>
      <c r="W329" s="13"/>
      <c r="X329" s="12"/>
      <c r="Y329" s="13"/>
      <c r="Z329" s="12"/>
      <c r="AA329" s="13"/>
      <c r="AB329" s="12"/>
      <c r="AC329" s="13"/>
      <c r="AD329" s="12"/>
      <c r="AE329" s="13"/>
      <c r="AF329" s="12"/>
      <c r="AG329" s="13"/>
      <c r="AH329" s="12"/>
      <c r="AI329" s="14">
        <f aca="true" t="shared" si="33" ref="AI329:AI344">SUM(AH329+AF329+AD329+AB329+Z329+X329+V329+T329+R329+P329+N329)</f>
        <v>0</v>
      </c>
      <c r="AJ329" s="15"/>
      <c r="AK329" s="89" t="s">
        <v>60</v>
      </c>
      <c r="AL329" s="149"/>
    </row>
    <row r="330" spans="1:38" ht="12" customHeight="1" hidden="1">
      <c r="A330" s="90"/>
      <c r="B330" s="91"/>
      <c r="C330" s="91"/>
      <c r="D330" s="91"/>
      <c r="E330" s="92"/>
      <c r="F330" s="84"/>
      <c r="G330" s="93"/>
      <c r="H330" s="137">
        <f t="shared" si="32"/>
        <v>0</v>
      </c>
      <c r="I330" s="94"/>
      <c r="J330" s="95"/>
      <c r="K330" s="95"/>
      <c r="L330" s="96"/>
      <c r="M330" s="89"/>
      <c r="N330" s="16">
        <f>IF(N329&lt;&gt;"",IF(N329=1,1,IF(N329=2,2,IF(N329=3,3,(IF(N329=4,4,99))))),0)</f>
        <v>0</v>
      </c>
      <c r="O330" s="17"/>
      <c r="P330" s="16">
        <f>IF(P329&lt;&gt;"",IF(P329=1,1,IF(P329=2,2,IF(P329=3,3,(IF(P329=4,4,99))))),0)</f>
        <v>0</v>
      </c>
      <c r="Q330" s="17"/>
      <c r="R330" s="16">
        <f>IF(R329&lt;&gt;"",IF(R329=1,1,IF(R329=2,2,IF(R329=3,3,(IF(R329=4,4,99))))),0)</f>
        <v>0</v>
      </c>
      <c r="S330" s="17"/>
      <c r="T330" s="16">
        <f>IF(T329&lt;&gt;"",IF(T329=1,1,IF(T329=2,2,IF(T329=3,3,(IF(T329=4,4,99))))),0)</f>
        <v>0</v>
      </c>
      <c r="U330" s="17"/>
      <c r="V330" s="16">
        <f>IF(V329&lt;&gt;"",IF(V329=1,1,IF(V329=2,2,IF(V329=3,3,(IF(V329=4,4,99))))),0)</f>
        <v>0</v>
      </c>
      <c r="W330" s="17"/>
      <c r="X330" s="16">
        <f>IF(X329&lt;&gt;"",IF(X329=1,1,IF(X329=2,2,IF(X329=3,3,(IF(X329=4,4,99))))),0)</f>
        <v>0</v>
      </c>
      <c r="Y330" s="17"/>
      <c r="Z330" s="16">
        <f>IF(Z329&lt;&gt;"",IF(Z329=1,1,IF(Z329=2,2,IF(Z329=3,3,(IF(Z329=4,4,99))))),0)</f>
        <v>0</v>
      </c>
      <c r="AA330" s="17"/>
      <c r="AB330" s="16">
        <f>IF(AB329&lt;&gt;"",IF(AB329=1,1,IF(AB329=2,2,IF(AB329=3,3,(IF(AB329=4,4,99))))),0)</f>
        <v>0</v>
      </c>
      <c r="AC330" s="17"/>
      <c r="AD330" s="16">
        <f>IF(AD329&lt;&gt;"",IF(AD329=1,1,IF(AD329=2,2,IF(AD329=3,3,(IF(AD329=4,4,99))))),0)</f>
        <v>0</v>
      </c>
      <c r="AE330" s="17"/>
      <c r="AF330" s="16">
        <f>IF(AF329&lt;&gt;"",IF(AF329=1,1,IF(AF329=2,2,IF(AF329=3,3,(IF(AF329=4,4,99))))),0)</f>
        <v>0</v>
      </c>
      <c r="AG330" s="17"/>
      <c r="AH330" s="16">
        <f>IF(AH329&lt;&gt;"",IF(AH329=1,1,IF(AH329=2,2,IF(AH329=3,3,(IF(AH329=4,4,99))))),0)</f>
        <v>0</v>
      </c>
      <c r="AI330" s="14">
        <f t="shared" si="33"/>
        <v>0</v>
      </c>
      <c r="AJ330" s="15"/>
      <c r="AK330" s="89"/>
      <c r="AL330" s="149"/>
    </row>
    <row r="331" spans="1:38" ht="12" customHeight="1" thickBot="1">
      <c r="A331" s="150" t="s">
        <v>61</v>
      </c>
      <c r="B331" s="150"/>
      <c r="C331" s="150"/>
      <c r="D331" s="150"/>
      <c r="E331" s="150"/>
      <c r="F331" s="84"/>
      <c r="G331" s="93">
        <f>IF(AI332&gt;0,IF(AI332&lt;99,AVERAGE(N331,P331,R331,T331,V331,X331,Z331,AB331,AD331,AF331,AH331),"ERR"),"")</f>
      </c>
      <c r="H331" s="137">
        <f t="shared" si="32"/>
        <v>0</v>
      </c>
      <c r="I331" s="94">
        <f>IF(G331&lt;1.5,1,"")</f>
      </c>
      <c r="J331" s="95">
        <f>IF(G331&lt;2.5,IF(G331&gt;=1.5,1,""),"")</f>
      </c>
      <c r="K331" s="95">
        <f>IF(G331&lt;3.5,IF(G331&gt;=2.5,1,""),"")</f>
      </c>
      <c r="L331" s="97">
        <f>IF(G331&lt;&gt;"",IF(G331&lt;&gt;"ERR",IF(G331&gt;=3.5,1,""),""),"")</f>
      </c>
      <c r="M331" s="89" t="s">
        <v>60</v>
      </c>
      <c r="N331" s="18"/>
      <c r="O331" s="17"/>
      <c r="P331" s="18"/>
      <c r="Q331" s="17"/>
      <c r="R331" s="18"/>
      <c r="S331" s="17"/>
      <c r="T331" s="18"/>
      <c r="U331" s="17"/>
      <c r="V331" s="18"/>
      <c r="W331" s="17"/>
      <c r="X331" s="19"/>
      <c r="Y331" s="17"/>
      <c r="Z331" s="19"/>
      <c r="AA331" s="17"/>
      <c r="AB331" s="18"/>
      <c r="AC331" s="17"/>
      <c r="AD331" s="18"/>
      <c r="AE331" s="17"/>
      <c r="AF331" s="18"/>
      <c r="AG331" s="17"/>
      <c r="AH331" s="18"/>
      <c r="AI331" s="14">
        <f t="shared" si="33"/>
        <v>0</v>
      </c>
      <c r="AJ331" s="15"/>
      <c r="AK331" s="89" t="s">
        <v>60</v>
      </c>
      <c r="AL331" s="149"/>
    </row>
    <row r="332" spans="1:38" ht="12" customHeight="1" hidden="1">
      <c r="A332" s="90"/>
      <c r="B332" s="91"/>
      <c r="C332" s="91"/>
      <c r="D332" s="91"/>
      <c r="E332" s="92"/>
      <c r="F332" s="84"/>
      <c r="G332" s="93"/>
      <c r="H332" s="137">
        <f t="shared" si="32"/>
        <v>0</v>
      </c>
      <c r="I332" s="94"/>
      <c r="J332" s="95"/>
      <c r="K332" s="95"/>
      <c r="L332" s="96"/>
      <c r="M332" s="89"/>
      <c r="N332" s="18"/>
      <c r="O332" s="17"/>
      <c r="P332" s="18"/>
      <c r="Q332" s="17"/>
      <c r="R332" s="18"/>
      <c r="S332" s="17"/>
      <c r="T332" s="18"/>
      <c r="U332" s="17"/>
      <c r="V332" s="18"/>
      <c r="W332" s="17"/>
      <c r="X332" s="16">
        <f>IF(X331&lt;&gt;"",IF(X331=1,1,IF(X331=2,2,IF(X331=3,3,(IF(X331=4,4,99))))),0)</f>
        <v>0</v>
      </c>
      <c r="Y332" s="17"/>
      <c r="Z332" s="16">
        <f>IF(Z331&lt;&gt;"",IF(Z331=1,1,IF(Z331=2,2,IF(Z331=3,3,(IF(Z331=4,4,99))))),0)</f>
        <v>0</v>
      </c>
      <c r="AA332" s="17"/>
      <c r="AB332" s="18"/>
      <c r="AC332" s="17"/>
      <c r="AD332" s="18"/>
      <c r="AE332" s="17"/>
      <c r="AF332" s="18"/>
      <c r="AG332" s="17"/>
      <c r="AH332" s="18"/>
      <c r="AI332" s="14">
        <f t="shared" si="33"/>
        <v>0</v>
      </c>
      <c r="AJ332" s="15"/>
      <c r="AK332" s="89"/>
      <c r="AL332" s="149"/>
    </row>
    <row r="333" spans="1:38" ht="12" customHeight="1" thickBot="1">
      <c r="A333" s="98"/>
      <c r="B333" s="99"/>
      <c r="C333" s="99"/>
      <c r="D333" s="99"/>
      <c r="E333" s="92" t="s">
        <v>62</v>
      </c>
      <c r="F333" s="84"/>
      <c r="G333" s="93">
        <f>IF(SUM(N334,P334,R334,T334,V334,X334,Z334,AB334,AD334,AF334,AH334)&gt;0,IF(SUM(N334,P334,R334,T334,V334,X334,Z334,AB334,AD334,AF334,AH334)&lt;99,AVERAGE(N333,P333,R333,T333,V333,X333,Z333,AB333,AD333,AF333,AH333),"ERR"),"")</f>
      </c>
      <c r="H333" s="137">
        <f t="shared" si="32"/>
        <v>0</v>
      </c>
      <c r="I333" s="94">
        <f>IF(G333&lt;1.5,1,"")</f>
      </c>
      <c r="J333" s="95">
        <f>IF(G333&lt;2.5,IF(G333&gt;=1.5,1,""),"")</f>
      </c>
      <c r="K333" s="95">
        <f>IF(G333&lt;3.5,IF(G333&gt;=2.5,1,""),"")</f>
      </c>
      <c r="L333" s="97">
        <f>IF(G333&lt;&gt;"",IF(G333&lt;&gt;"ERR",IF(G333&gt;=3.5,1,""),""),"")</f>
      </c>
      <c r="M333" s="89" t="s">
        <v>60</v>
      </c>
      <c r="N333" s="18"/>
      <c r="O333" s="17"/>
      <c r="P333" s="18"/>
      <c r="Q333" s="17"/>
      <c r="R333" s="18"/>
      <c r="S333" s="17"/>
      <c r="T333" s="18"/>
      <c r="U333" s="17"/>
      <c r="V333" s="18"/>
      <c r="W333" s="17"/>
      <c r="X333" s="18"/>
      <c r="Y333" s="17"/>
      <c r="Z333" s="18"/>
      <c r="AA333" s="17"/>
      <c r="AB333" s="19"/>
      <c r="AC333" s="17"/>
      <c r="AD333" s="19"/>
      <c r="AE333" s="17"/>
      <c r="AF333" s="19"/>
      <c r="AG333" s="17"/>
      <c r="AH333" s="19"/>
      <c r="AI333" s="14">
        <f t="shared" si="33"/>
        <v>0</v>
      </c>
      <c r="AJ333" s="15"/>
      <c r="AK333" s="89" t="s">
        <v>60</v>
      </c>
      <c r="AL333" s="149"/>
    </row>
    <row r="334" spans="1:38" ht="12" customHeight="1" hidden="1">
      <c r="A334" s="98"/>
      <c r="B334" s="100"/>
      <c r="C334" s="100"/>
      <c r="D334" s="100"/>
      <c r="E334" s="92"/>
      <c r="F334" s="84"/>
      <c r="G334" s="93"/>
      <c r="H334" s="137">
        <f t="shared" si="32"/>
        <v>0</v>
      </c>
      <c r="I334" s="94"/>
      <c r="J334" s="95"/>
      <c r="K334" s="95"/>
      <c r="L334" s="96"/>
      <c r="M334" s="89"/>
      <c r="N334" s="18"/>
      <c r="O334" s="17"/>
      <c r="P334" s="18"/>
      <c r="Q334" s="17"/>
      <c r="R334" s="18"/>
      <c r="S334" s="17"/>
      <c r="T334" s="18"/>
      <c r="U334" s="17"/>
      <c r="V334" s="18"/>
      <c r="W334" s="17"/>
      <c r="X334" s="18"/>
      <c r="Y334" s="17"/>
      <c r="Z334" s="18"/>
      <c r="AA334" s="17"/>
      <c r="AB334" s="16">
        <f>IF(AB333&lt;&gt;"",IF(AB333=1,1,IF(AB333=2,2,IF(AB333=3,3,(IF(AB333=4,4,99))))),0)</f>
        <v>0</v>
      </c>
      <c r="AC334" s="17"/>
      <c r="AD334" s="16">
        <f>IF(AD333&lt;&gt;"",IF(AD333=1,1,IF(AD333=2,2,IF(AD333=3,3,(IF(AD333=4,4,99))))),0)</f>
        <v>0</v>
      </c>
      <c r="AE334" s="17"/>
      <c r="AF334" s="16">
        <f>IF(AF333&lt;&gt;"",IF(AF333=1,1,IF(AF333=2,2,IF(AF333=3,3,(IF(AF333=4,4,99))))),0)</f>
        <v>0</v>
      </c>
      <c r="AG334" s="17"/>
      <c r="AH334" s="16">
        <f>IF(AH333&lt;&gt;"",IF(AH333=1,1,IF(AH333=2,2,IF(AH333=3,3,(IF(AH333=4,4,99))))),0)</f>
        <v>0</v>
      </c>
      <c r="AI334" s="14">
        <f t="shared" si="33"/>
        <v>0</v>
      </c>
      <c r="AJ334" s="15"/>
      <c r="AK334" s="89"/>
      <c r="AL334" s="149"/>
    </row>
    <row r="335" spans="1:38" ht="12" customHeight="1" thickBot="1">
      <c r="A335" s="101"/>
      <c r="B335" s="102"/>
      <c r="C335" s="102"/>
      <c r="D335" s="102"/>
      <c r="E335" s="103" t="s">
        <v>63</v>
      </c>
      <c r="F335" s="104"/>
      <c r="G335" s="105">
        <f>IF(SUM(N336,P336,R336,T336,V336,X336,Z336,AB336,AD336,AF336,AH336)&gt;0,IF(SUM(N336,P336,R336,T336,V336,X336,Z336,AB336,AD336,AF336,AH336)&lt;99,AVERAGE(N335,P335,R335,T335,V335,X335,Z335,AB335,AD335,AF335,AH335),"ERR"),"")</f>
      </c>
      <c r="H335" s="138">
        <f t="shared" si="32"/>
        <v>0</v>
      </c>
      <c r="I335" s="106">
        <f>IF(G335&lt;1.5,1,"")</f>
      </c>
      <c r="J335" s="107">
        <f>IF(G335&lt;2.5,IF(G335&gt;=1.5,1,""),"")</f>
      </c>
      <c r="K335" s="107">
        <f>IF(G335&lt;3.5,IF(G335&gt;=2.5,1,""),"")</f>
      </c>
      <c r="L335" s="108">
        <f>IF(G335&lt;&gt;"",IF(G335&lt;&gt;"ERR",IF(G335&gt;=3.5,1,""),""),"")</f>
      </c>
      <c r="M335" s="109" t="s">
        <v>60</v>
      </c>
      <c r="N335" s="21"/>
      <c r="O335" s="22"/>
      <c r="P335" s="21"/>
      <c r="Q335" s="22"/>
      <c r="R335" s="21"/>
      <c r="S335" s="22"/>
      <c r="T335" s="23"/>
      <c r="U335" s="22"/>
      <c r="V335" s="23"/>
      <c r="W335" s="22"/>
      <c r="X335" s="23"/>
      <c r="Y335" s="22"/>
      <c r="Z335" s="23"/>
      <c r="AA335" s="22"/>
      <c r="AB335" s="23"/>
      <c r="AC335" s="22"/>
      <c r="AD335" s="23"/>
      <c r="AE335" s="22"/>
      <c r="AF335" s="23"/>
      <c r="AG335" s="22"/>
      <c r="AH335" s="23"/>
      <c r="AI335" s="14">
        <f t="shared" si="33"/>
        <v>0</v>
      </c>
      <c r="AJ335" s="15"/>
      <c r="AK335" s="135" t="s">
        <v>60</v>
      </c>
      <c r="AL335" s="149"/>
    </row>
    <row r="336" spans="1:38" ht="12" customHeight="1" hidden="1">
      <c r="A336" s="98"/>
      <c r="B336" s="100"/>
      <c r="C336" s="100"/>
      <c r="D336" s="100"/>
      <c r="E336" s="92"/>
      <c r="F336" s="84"/>
      <c r="G336" s="110"/>
      <c r="H336" s="137">
        <f t="shared" si="32"/>
        <v>0</v>
      </c>
      <c r="I336" s="111"/>
      <c r="J336" s="112"/>
      <c r="K336" s="112"/>
      <c r="L336" s="113"/>
      <c r="M336" s="89"/>
      <c r="N336" s="24">
        <f>IF(N335&lt;&gt;"",IF(N335=1,1,IF(N335=2,2,IF(N335=3,3,(IF(N335=4,4,99))))),0)</f>
        <v>0</v>
      </c>
      <c r="O336" s="17"/>
      <c r="P336" s="24">
        <f>IF(P335&lt;&gt;"",IF(P335=1,1,IF(P335=2,2,IF(P335=3,3,(IF(P335=4,4,99))))),0)</f>
        <v>0</v>
      </c>
      <c r="Q336" s="17"/>
      <c r="R336" s="24">
        <f>IF(R335&lt;&gt;"",IF(R335=1,1,IF(R335=2,2,IF(R335=3,3,(IF(R335=4,4,99))))),0)</f>
        <v>0</v>
      </c>
      <c r="S336" s="17"/>
      <c r="T336" s="23"/>
      <c r="U336" s="17"/>
      <c r="V336" s="23"/>
      <c r="W336" s="17"/>
      <c r="X336" s="23"/>
      <c r="Y336" s="17"/>
      <c r="Z336" s="23"/>
      <c r="AA336" s="17"/>
      <c r="AB336" s="23"/>
      <c r="AC336" s="17"/>
      <c r="AD336" s="23"/>
      <c r="AE336" s="17"/>
      <c r="AF336" s="23"/>
      <c r="AG336" s="17"/>
      <c r="AH336" s="23"/>
      <c r="AI336" s="14">
        <f t="shared" si="33"/>
        <v>0</v>
      </c>
      <c r="AJ336" s="15"/>
      <c r="AK336" s="89"/>
      <c r="AL336" s="149"/>
    </row>
    <row r="337" spans="1:38" ht="12" customHeight="1" thickBot="1">
      <c r="A337" s="114"/>
      <c r="B337" s="115"/>
      <c r="C337" s="115"/>
      <c r="D337" s="115"/>
      <c r="E337" s="116" t="s">
        <v>64</v>
      </c>
      <c r="F337" s="84"/>
      <c r="G337" s="93">
        <f>IF(SUM(N338,P338,R338,T338,V338,X338,Z338,AB338,AD338,AF338,AH338)&gt;0,IF(SUM(N338,P338,R338,T338,V338,X338,Z338,AB338,AD338,AF338,AH338)&lt;99,AVERAGE(N337,P337,R337,T337,V337,X337,Z337,AB337,AD337,AF337,AH337),"ERR"),"")</f>
      </c>
      <c r="H337" s="137">
        <f t="shared" si="32"/>
        <v>0</v>
      </c>
      <c r="I337" s="94">
        <f>IF(G337&lt;1.5,1,"")</f>
      </c>
      <c r="J337" s="95">
        <f>IF(G337&lt;2.5,IF(G337&gt;=1.5,1,""),"")</f>
      </c>
      <c r="K337" s="95">
        <f>IF(G337&lt;3.5,IF(G337&gt;=2.5,1,""),"")</f>
      </c>
      <c r="L337" s="97">
        <f>IF(G337&lt;&gt;"",IF(G337&lt;&gt;"ERR",IF(G337&gt;=3.5,1,""),""),"")</f>
      </c>
      <c r="M337" s="89" t="s">
        <v>65</v>
      </c>
      <c r="N337" s="19"/>
      <c r="O337" s="17"/>
      <c r="P337" s="19"/>
      <c r="Q337" s="17"/>
      <c r="R337" s="19"/>
      <c r="S337" s="17"/>
      <c r="T337" s="19"/>
      <c r="U337" s="17"/>
      <c r="V337" s="19"/>
      <c r="W337" s="17"/>
      <c r="X337" s="19"/>
      <c r="Y337" s="17"/>
      <c r="Z337" s="19"/>
      <c r="AA337" s="17"/>
      <c r="AB337" s="19"/>
      <c r="AC337" s="17"/>
      <c r="AD337" s="19"/>
      <c r="AE337" s="17"/>
      <c r="AF337" s="19"/>
      <c r="AG337" s="17"/>
      <c r="AH337" s="19"/>
      <c r="AI337" s="14">
        <f t="shared" si="33"/>
        <v>0</v>
      </c>
      <c r="AJ337" s="15"/>
      <c r="AK337" s="89" t="s">
        <v>65</v>
      </c>
      <c r="AL337" s="149"/>
    </row>
    <row r="338" spans="1:38" ht="12" customHeight="1" hidden="1">
      <c r="A338" s="114"/>
      <c r="B338" s="115"/>
      <c r="C338" s="115"/>
      <c r="D338" s="115"/>
      <c r="E338" s="116"/>
      <c r="F338" s="84"/>
      <c r="G338" s="93"/>
      <c r="H338" s="137">
        <f t="shared" si="32"/>
        <v>0</v>
      </c>
      <c r="I338" s="94"/>
      <c r="J338" s="95"/>
      <c r="K338" s="95"/>
      <c r="L338" s="96"/>
      <c r="M338" s="89"/>
      <c r="N338" s="16">
        <f>IF(N337&lt;&gt;"",IF(N337=1,1,IF(N337=2,2,IF(N337=3,3,(IF(N337=4,4,99))))),0)</f>
        <v>0</v>
      </c>
      <c r="O338" s="17"/>
      <c r="P338" s="16">
        <f>IF(P337&lt;&gt;"",IF(P337=1,1,IF(P337=2,2,IF(P337=3,3,(IF(P337=4,4,99))))),0)</f>
        <v>0</v>
      </c>
      <c r="Q338" s="17"/>
      <c r="R338" s="16">
        <f>IF(R337&lt;&gt;"",IF(R337=1,1,IF(R337=2,2,IF(R337=3,3,(IF(R337=4,4,99))))),0)</f>
        <v>0</v>
      </c>
      <c r="S338" s="17"/>
      <c r="T338" s="16">
        <f>IF(T337&lt;&gt;"",IF(T337=1,1,IF(T337=2,2,IF(T337=3,3,(IF(T337=4,4,99))))),0)</f>
        <v>0</v>
      </c>
      <c r="U338" s="17"/>
      <c r="V338" s="16">
        <f>IF(V337&lt;&gt;"",IF(V337=1,1,IF(V337=2,2,IF(V337=3,3,(IF(V337=4,4,99))))),0)</f>
        <v>0</v>
      </c>
      <c r="W338" s="17"/>
      <c r="X338" s="16">
        <f>IF(X337&lt;&gt;"",IF(X337=1,1,IF(X337=2,2,IF(X337=3,3,(IF(X337=4,4,99))))),0)</f>
        <v>0</v>
      </c>
      <c r="Y338" s="17"/>
      <c r="Z338" s="16">
        <f>IF(Z337&lt;&gt;"",IF(Z337=1,1,IF(Z337=2,2,IF(Z337=3,3,(IF(Z337=4,4,99))))),0)</f>
        <v>0</v>
      </c>
      <c r="AA338" s="17"/>
      <c r="AB338" s="16">
        <f>IF(AB337&lt;&gt;"",IF(AB337=1,1,IF(AB337=2,2,IF(AB337=3,3,(IF(AB337=4,4,99))))),0)</f>
        <v>0</v>
      </c>
      <c r="AC338" s="17"/>
      <c r="AD338" s="16">
        <f>IF(AD337&lt;&gt;"",IF(AD337=1,1,IF(AD337=2,2,IF(AD337=3,3,(IF(AD337=4,4,99))))),0)</f>
        <v>0</v>
      </c>
      <c r="AE338" s="17"/>
      <c r="AF338" s="16">
        <f>IF(AF337&lt;&gt;"",IF(AF337=1,1,IF(AF337=2,2,IF(AF337=3,3,(IF(AF337=4,4,99))))),0)</f>
        <v>0</v>
      </c>
      <c r="AG338" s="17"/>
      <c r="AH338" s="16">
        <f>IF(AH337&lt;&gt;"",IF(AH337=1,1,IF(AH337=2,2,IF(AH337=3,3,(IF(AH337=4,4,99))))),0)</f>
        <v>0</v>
      </c>
      <c r="AI338" s="14">
        <f t="shared" si="33"/>
        <v>0</v>
      </c>
      <c r="AJ338" s="15"/>
      <c r="AK338" s="89"/>
      <c r="AL338" s="149"/>
    </row>
    <row r="339" spans="1:38" ht="12" customHeight="1" thickBot="1">
      <c r="A339" s="114"/>
      <c r="B339" s="115"/>
      <c r="C339" s="115"/>
      <c r="D339" s="115"/>
      <c r="E339" s="116" t="s">
        <v>66</v>
      </c>
      <c r="F339" s="84"/>
      <c r="G339" s="93">
        <f>IF(SUM(N340,P340,R340,T340,V340,X340,Z340,AB340,AD340,AF340,AH340)&gt;0,IF(SUM(N340,P340,R340,T340,V340,X340,Z340,AB340,AD340,AF340,AH340)&lt;99,AVERAGE(N339,P339,R339,T339,V339,X339,Z339,AB339,AD339,AF339,AH339),"ERR"),"")</f>
      </c>
      <c r="H339" s="137">
        <f t="shared" si="32"/>
        <v>0</v>
      </c>
      <c r="I339" s="94">
        <f>IF(G339&lt;1.5,1,"")</f>
      </c>
      <c r="J339" s="95">
        <f>IF(G339&lt;2.5,IF(G339&gt;=1.5,1,""),"")</f>
      </c>
      <c r="K339" s="95">
        <f>IF(G339&lt;3.5,IF(G339&gt;=2.5,1,""),"")</f>
      </c>
      <c r="L339" s="97">
        <f>IF(G339&lt;&gt;"",IF(G339&lt;&gt;"ERR",IF(G339&gt;=3.5,1,""),""),"")</f>
      </c>
      <c r="M339" s="89" t="s">
        <v>67</v>
      </c>
      <c r="N339" s="19"/>
      <c r="O339" s="17"/>
      <c r="P339" s="19"/>
      <c r="Q339" s="17"/>
      <c r="R339" s="19"/>
      <c r="S339" s="17"/>
      <c r="T339" s="19"/>
      <c r="U339" s="17"/>
      <c r="V339" s="19"/>
      <c r="W339" s="17"/>
      <c r="X339" s="19"/>
      <c r="Y339" s="17"/>
      <c r="Z339" s="19"/>
      <c r="AA339" s="17"/>
      <c r="AB339" s="19"/>
      <c r="AC339" s="17"/>
      <c r="AD339" s="19"/>
      <c r="AE339" s="17"/>
      <c r="AF339" s="19"/>
      <c r="AG339" s="17"/>
      <c r="AH339" s="19"/>
      <c r="AI339" s="14">
        <f t="shared" si="33"/>
        <v>0</v>
      </c>
      <c r="AJ339" s="15"/>
      <c r="AK339" s="89" t="s">
        <v>67</v>
      </c>
      <c r="AL339" s="149"/>
    </row>
    <row r="340" spans="1:38" ht="12" customHeight="1" hidden="1">
      <c r="A340" s="114"/>
      <c r="B340" s="115"/>
      <c r="C340" s="115"/>
      <c r="D340" s="115"/>
      <c r="E340" s="116"/>
      <c r="F340" s="84"/>
      <c r="G340" s="93"/>
      <c r="H340" s="137">
        <f t="shared" si="32"/>
        <v>0</v>
      </c>
      <c r="I340" s="94"/>
      <c r="J340" s="95"/>
      <c r="K340" s="95"/>
      <c r="L340" s="96"/>
      <c r="M340" s="89"/>
      <c r="N340" s="16">
        <f>IF(N339&lt;&gt;"",IF(N339=1,1,IF(N339=2,2,IF(N339=3,3,(IF(N339=4,4,99))))),0)</f>
        <v>0</v>
      </c>
      <c r="O340" s="17"/>
      <c r="P340" s="16">
        <f>IF(P339&lt;&gt;"",IF(P339=1,1,IF(P339=2,2,IF(P339=3,3,(IF(P339=4,4,99))))),0)</f>
        <v>0</v>
      </c>
      <c r="Q340" s="17"/>
      <c r="R340" s="16">
        <f>IF(R339&lt;&gt;"",IF(R339=1,1,IF(R339=2,2,IF(R339=3,3,(IF(R339=4,4,99))))),0)</f>
        <v>0</v>
      </c>
      <c r="S340" s="17"/>
      <c r="T340" s="16">
        <f>IF(T339&lt;&gt;"",IF(T339=1,1,IF(T339=2,2,IF(T339=3,3,(IF(T339=4,4,99))))),0)</f>
        <v>0</v>
      </c>
      <c r="U340" s="17"/>
      <c r="V340" s="16">
        <f>IF(V339&lt;&gt;"",IF(V339=1,1,IF(V339=2,2,IF(V339=3,3,(IF(V339=4,4,99))))),0)</f>
        <v>0</v>
      </c>
      <c r="W340" s="17"/>
      <c r="X340" s="16">
        <f>IF(X339&lt;&gt;"",IF(X339=1,1,IF(X339=2,2,IF(X339=3,3,(IF(X339=4,4,99))))),0)</f>
        <v>0</v>
      </c>
      <c r="Y340" s="17"/>
      <c r="Z340" s="16">
        <f>IF(Z339&lt;&gt;"",IF(Z339=1,1,IF(Z339=2,2,IF(Z339=3,3,(IF(Z339=4,4,99))))),0)</f>
        <v>0</v>
      </c>
      <c r="AA340" s="17"/>
      <c r="AB340" s="16">
        <f>IF(AB339&lt;&gt;"",IF(AB339=1,1,IF(AB339=2,2,IF(AB339=3,3,(IF(AB339=4,4,99))))),0)</f>
        <v>0</v>
      </c>
      <c r="AC340" s="17"/>
      <c r="AD340" s="16">
        <f>IF(AD339&lt;&gt;"",IF(AD339=1,1,IF(AD339=2,2,IF(AD339=3,3,(IF(AD339=4,4,99))))),0)</f>
        <v>0</v>
      </c>
      <c r="AE340" s="17"/>
      <c r="AF340" s="16">
        <f>IF(AF339&lt;&gt;"",IF(AF339=1,1,IF(AF339=2,2,IF(AF339=3,3,(IF(AF339=4,4,99))))),0)</f>
        <v>0</v>
      </c>
      <c r="AG340" s="17"/>
      <c r="AH340" s="16">
        <f>IF(AH339&lt;&gt;"",IF(AH339=1,1,IF(AH339=2,2,IF(AH339=3,3,(IF(AH339=4,4,99))))),0)</f>
        <v>0</v>
      </c>
      <c r="AI340" s="14">
        <f t="shared" si="33"/>
        <v>0</v>
      </c>
      <c r="AJ340" s="15"/>
      <c r="AK340" s="89"/>
      <c r="AL340" s="149"/>
    </row>
    <row r="341" spans="1:38" ht="12" customHeight="1">
      <c r="A341" s="114"/>
      <c r="B341" s="115"/>
      <c r="C341" s="115"/>
      <c r="D341" s="115"/>
      <c r="E341" s="116" t="s">
        <v>68</v>
      </c>
      <c r="F341" s="84"/>
      <c r="G341" s="93">
        <f>IF(SUM(N342,P342,R342,T342,V342,X342,Z342,AB342,AD342,AF342,AH342)&gt;0,IF(SUM(N342,P342,R342,T342,V342,X342,Z342,AB342,AD342,AF342,AH342)&lt;99,AVERAGE(N341,P341,R341,T341,V341,X341,Z341,AB341,AD341,AF341,AH341),"ERR"),"")</f>
      </c>
      <c r="H341" s="137">
        <f t="shared" si="32"/>
        <v>0</v>
      </c>
      <c r="I341" s="94">
        <f>IF(G341&lt;1.5,1,"")</f>
      </c>
      <c r="J341" s="95">
        <f>IF(G341&lt;2.5,IF(G341&gt;=1.5,1,""),"")</f>
      </c>
      <c r="K341" s="95">
        <f>IF(G341&lt;3.5,IF(G341&gt;=2.5,1,""),"")</f>
      </c>
      <c r="L341" s="97">
        <f>IF(G341&lt;&gt;"",IF(G341&lt;&gt;"ERR",IF(G341&gt;=3.5,1,""),""),"")</f>
      </c>
      <c r="M341" s="89" t="s">
        <v>69</v>
      </c>
      <c r="N341" s="19"/>
      <c r="O341" s="17"/>
      <c r="P341" s="19"/>
      <c r="Q341" s="17"/>
      <c r="R341" s="19"/>
      <c r="S341" s="17"/>
      <c r="T341" s="18"/>
      <c r="U341" s="17"/>
      <c r="V341" s="19"/>
      <c r="W341" s="17"/>
      <c r="X341" s="18"/>
      <c r="Y341" s="17"/>
      <c r="Z341" s="18"/>
      <c r="AA341" s="17"/>
      <c r="AB341" s="19"/>
      <c r="AC341" s="17"/>
      <c r="AD341" s="19"/>
      <c r="AE341" s="17"/>
      <c r="AF341" s="19"/>
      <c r="AG341" s="17"/>
      <c r="AH341" s="19"/>
      <c r="AI341" s="14">
        <f t="shared" si="33"/>
        <v>0</v>
      </c>
      <c r="AJ341" s="15"/>
      <c r="AK341" s="89" t="s">
        <v>69</v>
      </c>
      <c r="AL341" s="149"/>
    </row>
    <row r="342" spans="1:38" ht="12" customHeight="1" hidden="1">
      <c r="A342" s="117"/>
      <c r="B342" s="118"/>
      <c r="C342" s="118"/>
      <c r="D342" s="118"/>
      <c r="E342" s="119"/>
      <c r="F342" s="84"/>
      <c r="G342" s="93"/>
      <c r="H342" s="137">
        <f t="shared" si="32"/>
        <v>0</v>
      </c>
      <c r="I342" s="94"/>
      <c r="J342" s="95"/>
      <c r="K342" s="95"/>
      <c r="L342" s="96"/>
      <c r="M342" s="89"/>
      <c r="N342" s="16">
        <f>IF(N341&lt;&gt;"",IF(N341=1,1,IF(N341=2,2,IF(N341=3,3,(IF(N341=4,4,99))))),0)</f>
        <v>0</v>
      </c>
      <c r="O342" s="17"/>
      <c r="P342" s="16">
        <f>IF(P341&lt;&gt;"",IF(P341=1,1,IF(P341=2,2,IF(P341=3,3,(IF(P341=4,4,99))))),0)</f>
        <v>0</v>
      </c>
      <c r="Q342" s="17"/>
      <c r="R342" s="16">
        <f>IF(R341&lt;&gt;"",IF(R341=1,1,IF(R341=2,2,IF(R341=3,3,(IF(R341=4,4,99))))),0)</f>
        <v>0</v>
      </c>
      <c r="S342" s="17"/>
      <c r="T342" s="18"/>
      <c r="U342" s="17"/>
      <c r="V342" s="16">
        <f>IF(V341&lt;&gt;"",IF(V341=1,1,IF(V341=2,2,IF(V341=3,3,(IF(V341=4,4,99))))),0)</f>
        <v>0</v>
      </c>
      <c r="W342" s="17"/>
      <c r="X342" s="18"/>
      <c r="Y342" s="17"/>
      <c r="Z342" s="18"/>
      <c r="AA342" s="17"/>
      <c r="AB342" s="16">
        <f>IF(AB341&lt;&gt;"",IF(AB341=1,1,IF(AB341=2,2,IF(AB341=3,3,(IF(AB341=4,4,99))))),0)</f>
        <v>0</v>
      </c>
      <c r="AC342" s="17"/>
      <c r="AD342" s="16">
        <f>IF(AD341&lt;&gt;"",IF(AD341=1,1,IF(AD341=2,2,IF(AD341=3,3,(IF(AD341=4,4,99))))),0)</f>
        <v>0</v>
      </c>
      <c r="AE342" s="17"/>
      <c r="AF342" s="16">
        <f>IF(AF341&lt;&gt;"",IF(AF341=1,1,IF(AF341=2,2,IF(AF341=3,3,(IF(AF341=4,4,99))))),0)</f>
        <v>0</v>
      </c>
      <c r="AG342" s="17"/>
      <c r="AH342" s="16">
        <f>IF(AH341&lt;&gt;"",IF(AH341=1,1,IF(AH341=2,2,IF(AH341=3,3,(IF(AH341=4,4,99))))),0)</f>
        <v>0</v>
      </c>
      <c r="AI342" s="14">
        <f t="shared" si="33"/>
        <v>0</v>
      </c>
      <c r="AJ342" s="15"/>
      <c r="AK342" s="89"/>
      <c r="AL342" s="25"/>
    </row>
    <row r="343" spans="1:38" ht="12" customHeight="1" thickBot="1">
      <c r="A343" s="120"/>
      <c r="B343" s="121"/>
      <c r="C343" s="121"/>
      <c r="D343" s="121"/>
      <c r="E343" s="122" t="s">
        <v>70</v>
      </c>
      <c r="F343" s="84"/>
      <c r="G343" s="105">
        <f>IF(SUM(N344,P344,R344,T344,V344,X344,Z344,AB344,AD344,AF344,AH344)&gt;0,IF(SUM(N344,P344,R344,T344,V344,X344,Z344,AB344,AD344,AF344,AH344)&lt;99,AVERAGE(N343,P343,R343,T343,V343,X343,Z343,AB343,AD343,AF343,AH343),"ERR"),"")</f>
      </c>
      <c r="H343" s="137">
        <f t="shared" si="32"/>
        <v>0</v>
      </c>
      <c r="I343" s="106">
        <f>IF(G343&lt;1.5,1,"")</f>
      </c>
      <c r="J343" s="107">
        <f>IF(G343&lt;2.5,IF(G343&gt;=1.5,1,""),"")</f>
      </c>
      <c r="K343" s="107">
        <f>IF(G343&lt;3.5,IF(G343&gt;=2.5,1,""),"")</f>
      </c>
      <c r="L343" s="108">
        <f>IF(G343&lt;&gt;"",IF(G343&lt;&gt;"ERR",IF(G343&gt;=3.5,1,""),""),"")</f>
      </c>
      <c r="M343" s="89" t="s">
        <v>71</v>
      </c>
      <c r="N343" s="21"/>
      <c r="O343" s="22"/>
      <c r="P343" s="21"/>
      <c r="Q343" s="22"/>
      <c r="R343" s="21"/>
      <c r="S343" s="22"/>
      <c r="T343" s="21"/>
      <c r="U343" s="22"/>
      <c r="V343" s="21"/>
      <c r="W343" s="22"/>
      <c r="X343" s="21"/>
      <c r="Y343" s="22"/>
      <c r="Z343" s="21"/>
      <c r="AA343" s="22"/>
      <c r="AB343" s="21"/>
      <c r="AC343" s="22"/>
      <c r="AD343" s="21"/>
      <c r="AE343" s="22"/>
      <c r="AF343" s="21"/>
      <c r="AG343" s="22"/>
      <c r="AH343" s="21"/>
      <c r="AI343" s="14">
        <f t="shared" si="33"/>
        <v>0</v>
      </c>
      <c r="AJ343" s="15"/>
      <c r="AK343" s="89" t="s">
        <v>71</v>
      </c>
      <c r="AL343" s="26">
        <f>IF(AL329=0,0,IF(AL329=10,10,IF(AL329=20,20,"ERR")))</f>
        <v>0</v>
      </c>
    </row>
    <row r="344" spans="1:38" ht="12" customHeight="1" hidden="1">
      <c r="A344" s="101"/>
      <c r="B344" s="123"/>
      <c r="C344" s="123"/>
      <c r="D344" s="123"/>
      <c r="E344" s="124"/>
      <c r="F344" s="84"/>
      <c r="G344" s="125"/>
      <c r="H344" s="137">
        <f t="shared" si="32"/>
        <v>0</v>
      </c>
      <c r="M344" s="75"/>
      <c r="N344" s="27">
        <f>IF(N343&lt;&gt;"",IF(N343=1,1,IF(N343=2,2,IF(N343=3,3,(IF(N343=4,4,99))))),0)</f>
        <v>0</v>
      </c>
      <c r="O344" s="28"/>
      <c r="P344" s="29">
        <f>IF(P343&lt;&gt;"",IF(P343=1,1,IF(P343=2,2,IF(P343=3,3,(IF(P343=4,4,99))))),0)</f>
        <v>0</v>
      </c>
      <c r="Q344" s="28"/>
      <c r="R344" s="30">
        <f>IF(R343&lt;&gt;"",IF(R343=1,1,IF(R343=2,2,IF(R343=3,3,(IF(R343=4,4,99))))),0)</f>
        <v>0</v>
      </c>
      <c r="S344" s="28"/>
      <c r="T344" s="30">
        <f>IF(T343&lt;&gt;"",IF(T343=1,1,IF(T343=2,2,IF(T343=3,3,(IF(T343=4,4,99))))),0)</f>
        <v>0</v>
      </c>
      <c r="U344" s="28"/>
      <c r="V344" s="30">
        <f>IF(V343&lt;&gt;"",IF(V343=1,1,IF(V343=2,2,IF(V343=3,3,(IF(V343=4,4,99))))),0)</f>
        <v>0</v>
      </c>
      <c r="W344" s="28"/>
      <c r="X344" s="30">
        <f>IF(X343&lt;&gt;"",IF(X343=1,1,IF(X343=2,2,IF(X343=3,3,(IF(X343=4,4,99))))),0)</f>
        <v>0</v>
      </c>
      <c r="Y344" s="28"/>
      <c r="Z344" s="30">
        <f>IF(Z343&lt;&gt;"",IF(Z343=1,1,IF(Z343=2,2,IF(Z343=3,3,(IF(Z343=4,4,99))))),0)</f>
        <v>0</v>
      </c>
      <c r="AA344" s="28"/>
      <c r="AB344" s="30">
        <f>IF(AB343&lt;&gt;"",IF(AB343=1,1,IF(AB343=2,2,IF(AB343=3,3,(IF(AB343=4,4,99))))),0)</f>
        <v>0</v>
      </c>
      <c r="AC344" s="28"/>
      <c r="AD344" s="30">
        <f>IF(AD343&lt;&gt;"",IF(AD343=1,1,IF(AD343=2,2,IF(AD343=3,3,(IF(AD343=4,4,99))))),0)</f>
        <v>0</v>
      </c>
      <c r="AE344" s="28"/>
      <c r="AF344" s="30">
        <f>IF(AF343&lt;&gt;"",IF(AF343=1,1,IF(AF343=2,2,IF(AF343=3,3,(IF(AF343=4,4,99))))),0)</f>
        <v>0</v>
      </c>
      <c r="AG344" s="28"/>
      <c r="AH344" s="30">
        <f>IF(AH343&lt;&gt;"",IF(AH343=1,1,IF(AH343=2,2,IF(AH343=3,3,(IF(AH343=4,4,99))))),0)</f>
        <v>0</v>
      </c>
      <c r="AI344" s="14">
        <f t="shared" si="33"/>
        <v>0</v>
      </c>
      <c r="AL344" s="20"/>
    </row>
    <row r="345" spans="1:52" s="3" customFormat="1" ht="15.75" hidden="1" thickBot="1">
      <c r="A345" s="126"/>
      <c r="B345" s="127"/>
      <c r="C345" s="127"/>
      <c r="D345" s="127"/>
      <c r="E345" s="128"/>
      <c r="F345" s="129"/>
      <c r="G345" s="130"/>
      <c r="H345" s="137">
        <f>SUM(H329:H344)</f>
        <v>0</v>
      </c>
      <c r="I345" s="131">
        <f>SUM(I329:I343)*10</f>
        <v>0</v>
      </c>
      <c r="J345" s="132">
        <f>SUM(J329:J343)*25</f>
        <v>0</v>
      </c>
      <c r="K345" s="132">
        <f>SUM(K329:K343)*40</f>
        <v>0</v>
      </c>
      <c r="L345" s="133">
        <f>SUM(L329:L343)*50</f>
        <v>0</v>
      </c>
      <c r="M345" s="75"/>
      <c r="N345" s="31"/>
      <c r="O345" s="31"/>
      <c r="AK345" s="127"/>
      <c r="AM345" s="127"/>
      <c r="AN345" s="127"/>
      <c r="AO345" s="127"/>
      <c r="AP345" s="127"/>
      <c r="AQ345" s="127"/>
      <c r="AR345" s="127"/>
      <c r="AS345" s="127"/>
      <c r="AT345" s="127"/>
      <c r="AU345" s="127"/>
      <c r="AV345" s="127"/>
      <c r="AW345" s="127"/>
      <c r="AX345" s="127"/>
      <c r="AY345" s="127"/>
      <c r="AZ345" s="127"/>
    </row>
    <row r="346" spans="1:52" s="134" customFormat="1" ht="15">
      <c r="A346" s="66"/>
      <c r="B346" s="67"/>
      <c r="C346" s="67"/>
      <c r="D346" s="67"/>
      <c r="E346" s="68"/>
      <c r="F346" s="69"/>
      <c r="G346" s="70"/>
      <c r="H346" s="136"/>
      <c r="I346" s="71"/>
      <c r="J346" s="71"/>
      <c r="K346" s="71"/>
      <c r="L346" s="71"/>
      <c r="M346" s="71"/>
      <c r="N346" s="66"/>
      <c r="O346" s="66"/>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row>
    <row r="347" spans="1:38" ht="12" customHeight="1" hidden="1">
      <c r="A347" s="117"/>
      <c r="B347" s="118"/>
      <c r="C347" s="118"/>
      <c r="D347" s="118"/>
      <c r="E347" s="119"/>
      <c r="F347" s="84"/>
      <c r="G347" s="93"/>
      <c r="H347" s="137">
        <f>IF(G347="ERR",1,0)</f>
        <v>0</v>
      </c>
      <c r="I347" s="94"/>
      <c r="J347" s="95"/>
      <c r="K347" s="95"/>
      <c r="L347" s="96"/>
      <c r="M347" s="89"/>
      <c r="N347" s="16" t="e">
        <f>IF(#REF!&lt;&gt;"",IF(#REF!=1,1,IF(#REF!=2,2,IF(#REF!=3,3,(IF(#REF!=4,4,99))))),0)</f>
        <v>#REF!</v>
      </c>
      <c r="O347" s="17"/>
      <c r="P347" s="16" t="e">
        <f>IF(#REF!&lt;&gt;"",IF(#REF!=1,1,IF(#REF!=2,2,IF(#REF!=3,3,(IF(#REF!=4,4,99))))),0)</f>
        <v>#REF!</v>
      </c>
      <c r="Q347" s="17"/>
      <c r="R347" s="16" t="e">
        <f>IF(#REF!&lt;&gt;"",IF(#REF!=1,1,IF(#REF!=2,2,IF(#REF!=3,3,(IF(#REF!=4,4,99))))),0)</f>
        <v>#REF!</v>
      </c>
      <c r="S347" s="17"/>
      <c r="T347" s="18"/>
      <c r="U347" s="17"/>
      <c r="V347" s="16" t="e">
        <f>IF(#REF!&lt;&gt;"",IF(#REF!=1,1,IF(#REF!=2,2,IF(#REF!=3,3,(IF(#REF!=4,4,99))))),0)</f>
        <v>#REF!</v>
      </c>
      <c r="W347" s="17"/>
      <c r="X347" s="18"/>
      <c r="Y347" s="17"/>
      <c r="Z347" s="18"/>
      <c r="AA347" s="17"/>
      <c r="AB347" s="16" t="e">
        <f>IF(#REF!&lt;&gt;"",IF(#REF!=1,1,IF(#REF!=2,2,IF(#REF!=3,3,(IF(#REF!=4,4,99))))),0)</f>
        <v>#REF!</v>
      </c>
      <c r="AC347" s="17"/>
      <c r="AD347" s="16" t="e">
        <f>IF(#REF!&lt;&gt;"",IF(#REF!=1,1,IF(#REF!=2,2,IF(#REF!=3,3,(IF(#REF!=4,4,99))))),0)</f>
        <v>#REF!</v>
      </c>
      <c r="AE347" s="17"/>
      <c r="AF347" s="16" t="e">
        <f>IF(#REF!&lt;&gt;"",IF(#REF!=1,1,IF(#REF!=2,2,IF(#REF!=3,3,(IF(#REF!=4,4,99))))),0)</f>
        <v>#REF!</v>
      </c>
      <c r="AG347" s="17"/>
      <c r="AH347" s="16" t="e">
        <f>IF(#REF!&lt;&gt;"",IF(#REF!=1,1,IF(#REF!=2,2,IF(#REF!=3,3,(IF(#REF!=4,4,99))))),0)</f>
        <v>#REF!</v>
      </c>
      <c r="AI347" s="14" t="e">
        <f>SUM(AH347+AF347+AD347+AB347+Z347+X347+V347+T347+R347+P347+N347)</f>
        <v>#REF!</v>
      </c>
      <c r="AJ347" s="15"/>
      <c r="AK347" s="89"/>
      <c r="AL347" s="25"/>
    </row>
    <row r="348" spans="1:38" ht="27" thickBot="1">
      <c r="A348" s="81">
        <f>ListeClasse!A19</f>
        <v>18</v>
      </c>
      <c r="B348" s="82" t="str">
        <f>ListeClasse!B19</f>
        <v>NOM18</v>
      </c>
      <c r="C348" s="82" t="str">
        <f>ListeClasse!C19</f>
        <v>Prenom18</v>
      </c>
      <c r="D348" s="83" t="s">
        <v>58</v>
      </c>
      <c r="E348" s="83">
        <f>IF(H365=0,IF(AL363&lt;&gt;"ERR",SUM(I365:L365)+AL363,"ERR E.C."),"ERR comp")</f>
        <v>0</v>
      </c>
      <c r="F348" s="56" t="s">
        <v>72</v>
      </c>
      <c r="G348" s="78"/>
      <c r="H348" s="137"/>
      <c r="I348" s="79"/>
      <c r="J348" s="79"/>
      <c r="K348" s="79"/>
      <c r="L348" s="79"/>
      <c r="M348" s="59"/>
      <c r="N348" s="60"/>
      <c r="O348" s="61"/>
      <c r="P348" s="60"/>
      <c r="Q348" s="61"/>
      <c r="R348" s="60"/>
      <c r="S348" s="61"/>
      <c r="T348" s="60"/>
      <c r="U348" s="61"/>
      <c r="V348" s="60"/>
      <c r="W348" s="61"/>
      <c r="X348" s="60"/>
      <c r="Y348" s="61"/>
      <c r="Z348" s="60"/>
      <c r="AA348" s="61"/>
      <c r="AB348" s="60"/>
      <c r="AC348" s="61"/>
      <c r="AD348" s="60"/>
      <c r="AE348" s="61"/>
      <c r="AF348" s="60"/>
      <c r="AG348" s="61"/>
      <c r="AH348" s="60"/>
      <c r="AI348" s="62"/>
      <c r="AJ348" s="63"/>
      <c r="AL348" s="60"/>
    </row>
    <row r="349" spans="1:38" ht="12" customHeight="1" thickBot="1">
      <c r="A349" s="151" t="s">
        <v>59</v>
      </c>
      <c r="B349" s="151"/>
      <c r="C349" s="151"/>
      <c r="D349" s="151"/>
      <c r="E349" s="151"/>
      <c r="F349" s="84"/>
      <c r="G349" s="85">
        <f>IF(AI350&gt;0,IF(AI350&lt;99,AVERAGE(N349,P349,R349,T349,V349,X349,Z349,AB349,AD349,AF349,AH349),"ERR"),"")</f>
      </c>
      <c r="H349" s="137">
        <f aca="true" t="shared" si="34" ref="H349:H364">IF(G349="ERR",1,0)</f>
        <v>0</v>
      </c>
      <c r="I349" s="86">
        <f>IF(G349&lt;1.5,1,"")</f>
      </c>
      <c r="J349" s="87">
        <f>IF(G349&lt;2.5,IF(G349&gt;=1.5,1,""),"")</f>
      </c>
      <c r="K349" s="87">
        <f>IF(G349&lt;3.5,IF(G349&gt;=2.5,1,""),"")</f>
      </c>
      <c r="L349" s="88">
        <f>IF(G349&lt;&gt;"",IF(G349&lt;&gt;"ERR",IF(G349&gt;=3.5,1,""),""),"")</f>
      </c>
      <c r="M349" s="89" t="s">
        <v>60</v>
      </c>
      <c r="N349" s="12"/>
      <c r="O349" s="13"/>
      <c r="P349" s="12"/>
      <c r="Q349" s="13"/>
      <c r="R349" s="12"/>
      <c r="S349" s="13"/>
      <c r="T349" s="12"/>
      <c r="U349" s="13"/>
      <c r="V349" s="12"/>
      <c r="W349" s="13"/>
      <c r="X349" s="12"/>
      <c r="Y349" s="13"/>
      <c r="Z349" s="12"/>
      <c r="AA349" s="13"/>
      <c r="AB349" s="12"/>
      <c r="AC349" s="13"/>
      <c r="AD349" s="12"/>
      <c r="AE349" s="13"/>
      <c r="AF349" s="12"/>
      <c r="AG349" s="13"/>
      <c r="AH349" s="12"/>
      <c r="AI349" s="14">
        <f aca="true" t="shared" si="35" ref="AI349:AI364">SUM(AH349+AF349+AD349+AB349+Z349+X349+V349+T349+R349+P349+N349)</f>
        <v>0</v>
      </c>
      <c r="AJ349" s="15"/>
      <c r="AK349" s="89" t="s">
        <v>60</v>
      </c>
      <c r="AL349" s="149"/>
    </row>
    <row r="350" spans="1:38" ht="12" customHeight="1" hidden="1">
      <c r="A350" s="90"/>
      <c r="B350" s="91"/>
      <c r="C350" s="91"/>
      <c r="D350" s="91"/>
      <c r="E350" s="92"/>
      <c r="F350" s="84"/>
      <c r="G350" s="93"/>
      <c r="H350" s="137">
        <f t="shared" si="34"/>
        <v>0</v>
      </c>
      <c r="I350" s="94"/>
      <c r="J350" s="95"/>
      <c r="K350" s="95"/>
      <c r="L350" s="96"/>
      <c r="M350" s="89"/>
      <c r="N350" s="16">
        <f>IF(N349&lt;&gt;"",IF(N349=1,1,IF(N349=2,2,IF(N349=3,3,(IF(N349=4,4,99))))),0)</f>
        <v>0</v>
      </c>
      <c r="O350" s="17"/>
      <c r="P350" s="16">
        <f>IF(P349&lt;&gt;"",IF(P349=1,1,IF(P349=2,2,IF(P349=3,3,(IF(P349=4,4,99))))),0)</f>
        <v>0</v>
      </c>
      <c r="Q350" s="17"/>
      <c r="R350" s="16">
        <f>IF(R349&lt;&gt;"",IF(R349=1,1,IF(R349=2,2,IF(R349=3,3,(IF(R349=4,4,99))))),0)</f>
        <v>0</v>
      </c>
      <c r="S350" s="17"/>
      <c r="T350" s="16">
        <f>IF(T349&lt;&gt;"",IF(T349=1,1,IF(T349=2,2,IF(T349=3,3,(IF(T349=4,4,99))))),0)</f>
        <v>0</v>
      </c>
      <c r="U350" s="17"/>
      <c r="V350" s="16">
        <f>IF(V349&lt;&gt;"",IF(V349=1,1,IF(V349=2,2,IF(V349=3,3,(IF(V349=4,4,99))))),0)</f>
        <v>0</v>
      </c>
      <c r="W350" s="17"/>
      <c r="X350" s="16">
        <f>IF(X349&lt;&gt;"",IF(X349=1,1,IF(X349=2,2,IF(X349=3,3,(IF(X349=4,4,99))))),0)</f>
        <v>0</v>
      </c>
      <c r="Y350" s="17"/>
      <c r="Z350" s="16">
        <f>IF(Z349&lt;&gt;"",IF(Z349=1,1,IF(Z349=2,2,IF(Z349=3,3,(IF(Z349=4,4,99))))),0)</f>
        <v>0</v>
      </c>
      <c r="AA350" s="17"/>
      <c r="AB350" s="16">
        <f>IF(AB349&lt;&gt;"",IF(AB349=1,1,IF(AB349=2,2,IF(AB349=3,3,(IF(AB349=4,4,99))))),0)</f>
        <v>0</v>
      </c>
      <c r="AC350" s="17"/>
      <c r="AD350" s="16">
        <f>IF(AD349&lt;&gt;"",IF(AD349=1,1,IF(AD349=2,2,IF(AD349=3,3,(IF(AD349=4,4,99))))),0)</f>
        <v>0</v>
      </c>
      <c r="AE350" s="17"/>
      <c r="AF350" s="16">
        <f>IF(AF349&lt;&gt;"",IF(AF349=1,1,IF(AF349=2,2,IF(AF349=3,3,(IF(AF349=4,4,99))))),0)</f>
        <v>0</v>
      </c>
      <c r="AG350" s="17"/>
      <c r="AH350" s="16">
        <f>IF(AH349&lt;&gt;"",IF(AH349=1,1,IF(AH349=2,2,IF(AH349=3,3,(IF(AH349=4,4,99))))),0)</f>
        <v>0</v>
      </c>
      <c r="AI350" s="14">
        <f t="shared" si="35"/>
        <v>0</v>
      </c>
      <c r="AJ350" s="15"/>
      <c r="AK350" s="89"/>
      <c r="AL350" s="149"/>
    </row>
    <row r="351" spans="1:38" ht="12" customHeight="1" thickBot="1">
      <c r="A351" s="150" t="s">
        <v>61</v>
      </c>
      <c r="B351" s="150"/>
      <c r="C351" s="150"/>
      <c r="D351" s="150"/>
      <c r="E351" s="150"/>
      <c r="F351" s="84"/>
      <c r="G351" s="93">
        <f>IF(AI352&gt;0,IF(AI352&lt;99,AVERAGE(N351,P351,R351,T351,V351,X351,Z351,AB351,AD351,AF351,AH351),"ERR"),"")</f>
      </c>
      <c r="H351" s="137">
        <f t="shared" si="34"/>
        <v>0</v>
      </c>
      <c r="I351" s="94">
        <f>IF(G351&lt;1.5,1,"")</f>
      </c>
      <c r="J351" s="95">
        <f>IF(G351&lt;2.5,IF(G351&gt;=1.5,1,""),"")</f>
      </c>
      <c r="K351" s="95">
        <f>IF(G351&lt;3.5,IF(G351&gt;=2.5,1,""),"")</f>
      </c>
      <c r="L351" s="97">
        <f>IF(G351&lt;&gt;"",IF(G351&lt;&gt;"ERR",IF(G351&gt;=3.5,1,""),""),"")</f>
      </c>
      <c r="M351" s="89" t="s">
        <v>60</v>
      </c>
      <c r="N351" s="18"/>
      <c r="O351" s="17"/>
      <c r="P351" s="18"/>
      <c r="Q351" s="17"/>
      <c r="R351" s="18"/>
      <c r="S351" s="17"/>
      <c r="T351" s="18"/>
      <c r="U351" s="17"/>
      <c r="V351" s="18"/>
      <c r="W351" s="17"/>
      <c r="X351" s="19"/>
      <c r="Y351" s="17"/>
      <c r="Z351" s="19"/>
      <c r="AA351" s="17"/>
      <c r="AB351" s="18"/>
      <c r="AC351" s="17"/>
      <c r="AD351" s="18"/>
      <c r="AE351" s="17"/>
      <c r="AF351" s="18"/>
      <c r="AG351" s="17"/>
      <c r="AH351" s="18"/>
      <c r="AI351" s="14">
        <f t="shared" si="35"/>
        <v>0</v>
      </c>
      <c r="AJ351" s="15"/>
      <c r="AK351" s="89" t="s">
        <v>60</v>
      </c>
      <c r="AL351" s="149"/>
    </row>
    <row r="352" spans="1:38" ht="12" customHeight="1" hidden="1">
      <c r="A352" s="90"/>
      <c r="B352" s="91"/>
      <c r="C352" s="91"/>
      <c r="D352" s="91"/>
      <c r="E352" s="92"/>
      <c r="F352" s="84"/>
      <c r="G352" s="93"/>
      <c r="H352" s="137">
        <f t="shared" si="34"/>
        <v>0</v>
      </c>
      <c r="I352" s="94"/>
      <c r="J352" s="95"/>
      <c r="K352" s="95"/>
      <c r="L352" s="96"/>
      <c r="M352" s="89"/>
      <c r="N352" s="18"/>
      <c r="O352" s="17"/>
      <c r="P352" s="18"/>
      <c r="Q352" s="17"/>
      <c r="R352" s="18"/>
      <c r="S352" s="17"/>
      <c r="T352" s="18"/>
      <c r="U352" s="17"/>
      <c r="V352" s="18"/>
      <c r="W352" s="17"/>
      <c r="X352" s="16">
        <f>IF(X351&lt;&gt;"",IF(X351=1,1,IF(X351=2,2,IF(X351=3,3,(IF(X351=4,4,99))))),0)</f>
        <v>0</v>
      </c>
      <c r="Y352" s="17"/>
      <c r="Z352" s="16">
        <f>IF(Z351&lt;&gt;"",IF(Z351=1,1,IF(Z351=2,2,IF(Z351=3,3,(IF(Z351=4,4,99))))),0)</f>
        <v>0</v>
      </c>
      <c r="AA352" s="17"/>
      <c r="AB352" s="18"/>
      <c r="AC352" s="17"/>
      <c r="AD352" s="18"/>
      <c r="AE352" s="17"/>
      <c r="AF352" s="18"/>
      <c r="AG352" s="17"/>
      <c r="AH352" s="18"/>
      <c r="AI352" s="14">
        <f t="shared" si="35"/>
        <v>0</v>
      </c>
      <c r="AJ352" s="15"/>
      <c r="AK352" s="89"/>
      <c r="AL352" s="149"/>
    </row>
    <row r="353" spans="1:38" ht="12" customHeight="1" thickBot="1">
      <c r="A353" s="98"/>
      <c r="B353" s="99"/>
      <c r="C353" s="99"/>
      <c r="D353" s="99"/>
      <c r="E353" s="92" t="s">
        <v>62</v>
      </c>
      <c r="F353" s="84"/>
      <c r="G353" s="93">
        <f>IF(SUM(N354,P354,R354,T354,V354,X354,Z354,AB354,AD354,AF354,AH354)&gt;0,IF(SUM(N354,P354,R354,T354,V354,X354,Z354,AB354,AD354,AF354,AH354)&lt;99,AVERAGE(N353,P353,R353,T353,V353,X353,Z353,AB353,AD353,AF353,AH353),"ERR"),"")</f>
      </c>
      <c r="H353" s="137">
        <f t="shared" si="34"/>
        <v>0</v>
      </c>
      <c r="I353" s="94">
        <f>IF(G353&lt;1.5,1,"")</f>
      </c>
      <c r="J353" s="95">
        <f>IF(G353&lt;2.5,IF(G353&gt;=1.5,1,""),"")</f>
      </c>
      <c r="K353" s="95">
        <f>IF(G353&lt;3.5,IF(G353&gt;=2.5,1,""),"")</f>
      </c>
      <c r="L353" s="97">
        <f>IF(G353&lt;&gt;"",IF(G353&lt;&gt;"ERR",IF(G353&gt;=3.5,1,""),""),"")</f>
      </c>
      <c r="M353" s="89" t="s">
        <v>60</v>
      </c>
      <c r="N353" s="18"/>
      <c r="O353" s="17"/>
      <c r="P353" s="18"/>
      <c r="Q353" s="17"/>
      <c r="R353" s="18"/>
      <c r="S353" s="17"/>
      <c r="T353" s="18"/>
      <c r="U353" s="17"/>
      <c r="V353" s="18"/>
      <c r="W353" s="17"/>
      <c r="X353" s="18"/>
      <c r="Y353" s="17"/>
      <c r="Z353" s="18"/>
      <c r="AA353" s="17"/>
      <c r="AB353" s="19"/>
      <c r="AC353" s="17"/>
      <c r="AD353" s="19"/>
      <c r="AE353" s="17"/>
      <c r="AF353" s="19"/>
      <c r="AG353" s="17"/>
      <c r="AH353" s="19"/>
      <c r="AI353" s="14">
        <f t="shared" si="35"/>
        <v>0</v>
      </c>
      <c r="AJ353" s="15"/>
      <c r="AK353" s="89" t="s">
        <v>60</v>
      </c>
      <c r="AL353" s="149"/>
    </row>
    <row r="354" spans="1:38" ht="12" customHeight="1" hidden="1">
      <c r="A354" s="98"/>
      <c r="B354" s="100"/>
      <c r="C354" s="100"/>
      <c r="D354" s="100"/>
      <c r="E354" s="92"/>
      <c r="F354" s="84"/>
      <c r="G354" s="93"/>
      <c r="H354" s="137">
        <f t="shared" si="34"/>
        <v>0</v>
      </c>
      <c r="I354" s="94"/>
      <c r="J354" s="95"/>
      <c r="K354" s="95"/>
      <c r="L354" s="96"/>
      <c r="M354" s="89"/>
      <c r="N354" s="18"/>
      <c r="O354" s="17"/>
      <c r="P354" s="18"/>
      <c r="Q354" s="17"/>
      <c r="R354" s="18"/>
      <c r="S354" s="17"/>
      <c r="T354" s="18"/>
      <c r="U354" s="17"/>
      <c r="V354" s="18"/>
      <c r="W354" s="17"/>
      <c r="X354" s="18"/>
      <c r="Y354" s="17"/>
      <c r="Z354" s="18"/>
      <c r="AA354" s="17"/>
      <c r="AB354" s="16">
        <f>IF(AB353&lt;&gt;"",IF(AB353=1,1,IF(AB353=2,2,IF(AB353=3,3,(IF(AB353=4,4,99))))),0)</f>
        <v>0</v>
      </c>
      <c r="AC354" s="17"/>
      <c r="AD354" s="16">
        <f>IF(AD353&lt;&gt;"",IF(AD353=1,1,IF(AD353=2,2,IF(AD353=3,3,(IF(AD353=4,4,99))))),0)</f>
        <v>0</v>
      </c>
      <c r="AE354" s="17"/>
      <c r="AF354" s="16">
        <f>IF(AF353&lt;&gt;"",IF(AF353=1,1,IF(AF353=2,2,IF(AF353=3,3,(IF(AF353=4,4,99))))),0)</f>
        <v>0</v>
      </c>
      <c r="AG354" s="17"/>
      <c r="AH354" s="16">
        <f>IF(AH353&lt;&gt;"",IF(AH353=1,1,IF(AH353=2,2,IF(AH353=3,3,(IF(AH353=4,4,99))))),0)</f>
        <v>0</v>
      </c>
      <c r="AI354" s="14">
        <f t="shared" si="35"/>
        <v>0</v>
      </c>
      <c r="AJ354" s="15"/>
      <c r="AK354" s="89"/>
      <c r="AL354" s="149"/>
    </row>
    <row r="355" spans="1:38" ht="12" customHeight="1" thickBot="1">
      <c r="A355" s="101"/>
      <c r="B355" s="102"/>
      <c r="C355" s="102"/>
      <c r="D355" s="102"/>
      <c r="E355" s="103" t="s">
        <v>63</v>
      </c>
      <c r="F355" s="104"/>
      <c r="G355" s="105">
        <f>IF(SUM(N356,P356,R356,T356,V356,X356,Z356,AB356,AD356,AF356,AH356)&gt;0,IF(SUM(N356,P356,R356,T356,V356,X356,Z356,AB356,AD356,AF356,AH356)&lt;99,AVERAGE(N355,P355,R355,T355,V355,X355,Z355,AB355,AD355,AF355,AH355),"ERR"),"")</f>
      </c>
      <c r="H355" s="138">
        <f t="shared" si="34"/>
        <v>0</v>
      </c>
      <c r="I355" s="106">
        <f>IF(G355&lt;1.5,1,"")</f>
      </c>
      <c r="J355" s="107">
        <f>IF(G355&lt;2.5,IF(G355&gt;=1.5,1,""),"")</f>
      </c>
      <c r="K355" s="107">
        <f>IF(G355&lt;3.5,IF(G355&gt;=2.5,1,""),"")</f>
      </c>
      <c r="L355" s="108">
        <f>IF(G355&lt;&gt;"",IF(G355&lt;&gt;"ERR",IF(G355&gt;=3.5,1,""),""),"")</f>
      </c>
      <c r="M355" s="109" t="s">
        <v>60</v>
      </c>
      <c r="N355" s="21"/>
      <c r="O355" s="22"/>
      <c r="P355" s="21"/>
      <c r="Q355" s="22"/>
      <c r="R355" s="21"/>
      <c r="S355" s="22"/>
      <c r="T355" s="23"/>
      <c r="U355" s="22"/>
      <c r="V355" s="23"/>
      <c r="W355" s="22"/>
      <c r="X355" s="23"/>
      <c r="Y355" s="22"/>
      <c r="Z355" s="23"/>
      <c r="AA355" s="22"/>
      <c r="AB355" s="23"/>
      <c r="AC355" s="22"/>
      <c r="AD355" s="23"/>
      <c r="AE355" s="22"/>
      <c r="AF355" s="23"/>
      <c r="AG355" s="22"/>
      <c r="AH355" s="23"/>
      <c r="AI355" s="14">
        <f t="shared" si="35"/>
        <v>0</v>
      </c>
      <c r="AJ355" s="15"/>
      <c r="AK355" s="135" t="s">
        <v>60</v>
      </c>
      <c r="AL355" s="149"/>
    </row>
    <row r="356" spans="1:38" ht="12" customHeight="1" hidden="1">
      <c r="A356" s="98"/>
      <c r="B356" s="100"/>
      <c r="C356" s="100"/>
      <c r="D356" s="100"/>
      <c r="E356" s="92"/>
      <c r="F356" s="84"/>
      <c r="G356" s="110"/>
      <c r="H356" s="137">
        <f t="shared" si="34"/>
        <v>0</v>
      </c>
      <c r="I356" s="111"/>
      <c r="J356" s="112"/>
      <c r="K356" s="112"/>
      <c r="L356" s="113"/>
      <c r="M356" s="89"/>
      <c r="N356" s="24">
        <f>IF(N355&lt;&gt;"",IF(N355=1,1,IF(N355=2,2,IF(N355=3,3,(IF(N355=4,4,99))))),0)</f>
        <v>0</v>
      </c>
      <c r="O356" s="17"/>
      <c r="P356" s="24">
        <f>IF(P355&lt;&gt;"",IF(P355=1,1,IF(P355=2,2,IF(P355=3,3,(IF(P355=4,4,99))))),0)</f>
        <v>0</v>
      </c>
      <c r="Q356" s="17"/>
      <c r="R356" s="24">
        <f>IF(R355&lt;&gt;"",IF(R355=1,1,IF(R355=2,2,IF(R355=3,3,(IF(R355=4,4,99))))),0)</f>
        <v>0</v>
      </c>
      <c r="S356" s="17"/>
      <c r="T356" s="23"/>
      <c r="U356" s="17"/>
      <c r="V356" s="23"/>
      <c r="W356" s="17"/>
      <c r="X356" s="23"/>
      <c r="Y356" s="17"/>
      <c r="Z356" s="23"/>
      <c r="AA356" s="17"/>
      <c r="AB356" s="23"/>
      <c r="AC356" s="17"/>
      <c r="AD356" s="23"/>
      <c r="AE356" s="17"/>
      <c r="AF356" s="23"/>
      <c r="AG356" s="17"/>
      <c r="AH356" s="23"/>
      <c r="AI356" s="14">
        <f t="shared" si="35"/>
        <v>0</v>
      </c>
      <c r="AJ356" s="15"/>
      <c r="AK356" s="89"/>
      <c r="AL356" s="149"/>
    </row>
    <row r="357" spans="1:38" ht="12" customHeight="1" thickBot="1">
      <c r="A357" s="114"/>
      <c r="B357" s="115"/>
      <c r="C357" s="115"/>
      <c r="D357" s="115"/>
      <c r="E357" s="116" t="s">
        <v>64</v>
      </c>
      <c r="F357" s="84"/>
      <c r="G357" s="93">
        <f>IF(SUM(N358,P358,R358,T358,V358,X358,Z358,AB358,AD358,AF358,AH358)&gt;0,IF(SUM(N358,P358,R358,T358,V358,X358,Z358,AB358,AD358,AF358,AH358)&lt;99,AVERAGE(N357,P357,R357,T357,V357,X357,Z357,AB357,AD357,AF357,AH357),"ERR"),"")</f>
      </c>
      <c r="H357" s="137">
        <f t="shared" si="34"/>
        <v>0</v>
      </c>
      <c r="I357" s="94">
        <f>IF(G357&lt;1.5,1,"")</f>
      </c>
      <c r="J357" s="95">
        <f>IF(G357&lt;2.5,IF(G357&gt;=1.5,1,""),"")</f>
      </c>
      <c r="K357" s="95">
        <f>IF(G357&lt;3.5,IF(G357&gt;=2.5,1,""),"")</f>
      </c>
      <c r="L357" s="97">
        <f>IF(G357&lt;&gt;"",IF(G357&lt;&gt;"ERR",IF(G357&gt;=3.5,1,""),""),"")</f>
      </c>
      <c r="M357" s="89" t="s">
        <v>65</v>
      </c>
      <c r="N357" s="19"/>
      <c r="O357" s="17"/>
      <c r="P357" s="19"/>
      <c r="Q357" s="17"/>
      <c r="R357" s="19"/>
      <c r="S357" s="17"/>
      <c r="T357" s="19"/>
      <c r="U357" s="17"/>
      <c r="V357" s="19"/>
      <c r="W357" s="17"/>
      <c r="X357" s="19"/>
      <c r="Y357" s="17"/>
      <c r="Z357" s="19"/>
      <c r="AA357" s="17"/>
      <c r="AB357" s="19"/>
      <c r="AC357" s="17"/>
      <c r="AD357" s="19"/>
      <c r="AE357" s="17"/>
      <c r="AF357" s="19"/>
      <c r="AG357" s="17"/>
      <c r="AH357" s="19"/>
      <c r="AI357" s="14">
        <f t="shared" si="35"/>
        <v>0</v>
      </c>
      <c r="AJ357" s="15"/>
      <c r="AK357" s="89" t="s">
        <v>65</v>
      </c>
      <c r="AL357" s="149"/>
    </row>
    <row r="358" spans="1:38" ht="12" customHeight="1" hidden="1">
      <c r="A358" s="114"/>
      <c r="B358" s="115"/>
      <c r="C358" s="115"/>
      <c r="D358" s="115"/>
      <c r="E358" s="116"/>
      <c r="F358" s="84"/>
      <c r="G358" s="93"/>
      <c r="H358" s="137">
        <f t="shared" si="34"/>
        <v>0</v>
      </c>
      <c r="I358" s="94"/>
      <c r="J358" s="95"/>
      <c r="K358" s="95"/>
      <c r="L358" s="96"/>
      <c r="M358" s="89"/>
      <c r="N358" s="16">
        <f>IF(N357&lt;&gt;"",IF(N357=1,1,IF(N357=2,2,IF(N357=3,3,(IF(N357=4,4,99))))),0)</f>
        <v>0</v>
      </c>
      <c r="O358" s="17"/>
      <c r="P358" s="16">
        <f>IF(P357&lt;&gt;"",IF(P357=1,1,IF(P357=2,2,IF(P357=3,3,(IF(P357=4,4,99))))),0)</f>
        <v>0</v>
      </c>
      <c r="Q358" s="17"/>
      <c r="R358" s="16">
        <f>IF(R357&lt;&gt;"",IF(R357=1,1,IF(R357=2,2,IF(R357=3,3,(IF(R357=4,4,99))))),0)</f>
        <v>0</v>
      </c>
      <c r="S358" s="17"/>
      <c r="T358" s="16">
        <f>IF(T357&lt;&gt;"",IF(T357=1,1,IF(T357=2,2,IF(T357=3,3,(IF(T357=4,4,99))))),0)</f>
        <v>0</v>
      </c>
      <c r="U358" s="17"/>
      <c r="V358" s="16">
        <f>IF(V357&lt;&gt;"",IF(V357=1,1,IF(V357=2,2,IF(V357=3,3,(IF(V357=4,4,99))))),0)</f>
        <v>0</v>
      </c>
      <c r="W358" s="17"/>
      <c r="X358" s="16">
        <f>IF(X357&lt;&gt;"",IF(X357=1,1,IF(X357=2,2,IF(X357=3,3,(IF(X357=4,4,99))))),0)</f>
        <v>0</v>
      </c>
      <c r="Y358" s="17"/>
      <c r="Z358" s="16">
        <f>IF(Z357&lt;&gt;"",IF(Z357=1,1,IF(Z357=2,2,IF(Z357=3,3,(IF(Z357=4,4,99))))),0)</f>
        <v>0</v>
      </c>
      <c r="AA358" s="17"/>
      <c r="AB358" s="16">
        <f>IF(AB357&lt;&gt;"",IF(AB357=1,1,IF(AB357=2,2,IF(AB357=3,3,(IF(AB357=4,4,99))))),0)</f>
        <v>0</v>
      </c>
      <c r="AC358" s="17"/>
      <c r="AD358" s="16">
        <f>IF(AD357&lt;&gt;"",IF(AD357=1,1,IF(AD357=2,2,IF(AD357=3,3,(IF(AD357=4,4,99))))),0)</f>
        <v>0</v>
      </c>
      <c r="AE358" s="17"/>
      <c r="AF358" s="16">
        <f>IF(AF357&lt;&gt;"",IF(AF357=1,1,IF(AF357=2,2,IF(AF357=3,3,(IF(AF357=4,4,99))))),0)</f>
        <v>0</v>
      </c>
      <c r="AG358" s="17"/>
      <c r="AH358" s="16">
        <f>IF(AH357&lt;&gt;"",IF(AH357=1,1,IF(AH357=2,2,IF(AH357=3,3,(IF(AH357=4,4,99))))),0)</f>
        <v>0</v>
      </c>
      <c r="AI358" s="14">
        <f t="shared" si="35"/>
        <v>0</v>
      </c>
      <c r="AJ358" s="15"/>
      <c r="AK358" s="89"/>
      <c r="AL358" s="149"/>
    </row>
    <row r="359" spans="1:38" ht="12" customHeight="1" thickBot="1">
      <c r="A359" s="114"/>
      <c r="B359" s="115"/>
      <c r="C359" s="115"/>
      <c r="D359" s="115"/>
      <c r="E359" s="116" t="s">
        <v>66</v>
      </c>
      <c r="F359" s="84"/>
      <c r="G359" s="93">
        <f>IF(SUM(N360,P360,R360,T360,V360,X360,Z360,AB360,AD360,AF360,AH360)&gt;0,IF(SUM(N360,P360,R360,T360,V360,X360,Z360,AB360,AD360,AF360,AH360)&lt;99,AVERAGE(N359,P359,R359,T359,V359,X359,Z359,AB359,AD359,AF359,AH359),"ERR"),"")</f>
      </c>
      <c r="H359" s="137">
        <f t="shared" si="34"/>
        <v>0</v>
      </c>
      <c r="I359" s="94">
        <f>IF(G359&lt;1.5,1,"")</f>
      </c>
      <c r="J359" s="95">
        <f>IF(G359&lt;2.5,IF(G359&gt;=1.5,1,""),"")</f>
      </c>
      <c r="K359" s="95">
        <f>IF(G359&lt;3.5,IF(G359&gt;=2.5,1,""),"")</f>
      </c>
      <c r="L359" s="97">
        <f>IF(G359&lt;&gt;"",IF(G359&lt;&gt;"ERR",IF(G359&gt;=3.5,1,""),""),"")</f>
      </c>
      <c r="M359" s="89" t="s">
        <v>67</v>
      </c>
      <c r="N359" s="19"/>
      <c r="O359" s="17"/>
      <c r="P359" s="19"/>
      <c r="Q359" s="17"/>
      <c r="R359" s="19"/>
      <c r="S359" s="17"/>
      <c r="T359" s="19"/>
      <c r="U359" s="17"/>
      <c r="V359" s="19"/>
      <c r="W359" s="17"/>
      <c r="X359" s="19"/>
      <c r="Y359" s="17"/>
      <c r="Z359" s="19"/>
      <c r="AA359" s="17"/>
      <c r="AB359" s="19"/>
      <c r="AC359" s="17"/>
      <c r="AD359" s="19"/>
      <c r="AE359" s="17"/>
      <c r="AF359" s="19"/>
      <c r="AG359" s="17"/>
      <c r="AH359" s="19"/>
      <c r="AI359" s="14">
        <f t="shared" si="35"/>
        <v>0</v>
      </c>
      <c r="AJ359" s="15"/>
      <c r="AK359" s="89" t="s">
        <v>67</v>
      </c>
      <c r="AL359" s="149"/>
    </row>
    <row r="360" spans="1:38" ht="12" customHeight="1" hidden="1">
      <c r="A360" s="114"/>
      <c r="B360" s="115"/>
      <c r="C360" s="115"/>
      <c r="D360" s="115"/>
      <c r="E360" s="116"/>
      <c r="F360" s="84"/>
      <c r="G360" s="93"/>
      <c r="H360" s="137">
        <f t="shared" si="34"/>
        <v>0</v>
      </c>
      <c r="I360" s="94"/>
      <c r="J360" s="95"/>
      <c r="K360" s="95"/>
      <c r="L360" s="96"/>
      <c r="M360" s="89"/>
      <c r="N360" s="16">
        <f>IF(N359&lt;&gt;"",IF(N359=1,1,IF(N359=2,2,IF(N359=3,3,(IF(N359=4,4,99))))),0)</f>
        <v>0</v>
      </c>
      <c r="O360" s="17"/>
      <c r="P360" s="16">
        <f>IF(P359&lt;&gt;"",IF(P359=1,1,IF(P359=2,2,IF(P359=3,3,(IF(P359=4,4,99))))),0)</f>
        <v>0</v>
      </c>
      <c r="Q360" s="17"/>
      <c r="R360" s="16">
        <f>IF(R359&lt;&gt;"",IF(R359=1,1,IF(R359=2,2,IF(R359=3,3,(IF(R359=4,4,99))))),0)</f>
        <v>0</v>
      </c>
      <c r="S360" s="17"/>
      <c r="T360" s="16">
        <f>IF(T359&lt;&gt;"",IF(T359=1,1,IF(T359=2,2,IF(T359=3,3,(IF(T359=4,4,99))))),0)</f>
        <v>0</v>
      </c>
      <c r="U360" s="17"/>
      <c r="V360" s="16">
        <f>IF(V359&lt;&gt;"",IF(V359=1,1,IF(V359=2,2,IF(V359=3,3,(IF(V359=4,4,99))))),0)</f>
        <v>0</v>
      </c>
      <c r="W360" s="17"/>
      <c r="X360" s="16">
        <f>IF(X359&lt;&gt;"",IF(X359=1,1,IF(X359=2,2,IF(X359=3,3,(IF(X359=4,4,99))))),0)</f>
        <v>0</v>
      </c>
      <c r="Y360" s="17"/>
      <c r="Z360" s="16">
        <f>IF(Z359&lt;&gt;"",IF(Z359=1,1,IF(Z359=2,2,IF(Z359=3,3,(IF(Z359=4,4,99))))),0)</f>
        <v>0</v>
      </c>
      <c r="AA360" s="17"/>
      <c r="AB360" s="16">
        <f>IF(AB359&lt;&gt;"",IF(AB359=1,1,IF(AB359=2,2,IF(AB359=3,3,(IF(AB359=4,4,99))))),0)</f>
        <v>0</v>
      </c>
      <c r="AC360" s="17"/>
      <c r="AD360" s="16">
        <f>IF(AD359&lt;&gt;"",IF(AD359=1,1,IF(AD359=2,2,IF(AD359=3,3,(IF(AD359=4,4,99))))),0)</f>
        <v>0</v>
      </c>
      <c r="AE360" s="17"/>
      <c r="AF360" s="16">
        <f>IF(AF359&lt;&gt;"",IF(AF359=1,1,IF(AF359=2,2,IF(AF359=3,3,(IF(AF359=4,4,99))))),0)</f>
        <v>0</v>
      </c>
      <c r="AG360" s="17"/>
      <c r="AH360" s="16">
        <f>IF(AH359&lt;&gt;"",IF(AH359=1,1,IF(AH359=2,2,IF(AH359=3,3,(IF(AH359=4,4,99))))),0)</f>
        <v>0</v>
      </c>
      <c r="AI360" s="14">
        <f t="shared" si="35"/>
        <v>0</v>
      </c>
      <c r="AJ360" s="15"/>
      <c r="AK360" s="89"/>
      <c r="AL360" s="149"/>
    </row>
    <row r="361" spans="1:38" ht="12" customHeight="1">
      <c r="A361" s="114"/>
      <c r="B361" s="115"/>
      <c r="C361" s="115"/>
      <c r="D361" s="115"/>
      <c r="E361" s="116" t="s">
        <v>68</v>
      </c>
      <c r="F361" s="84"/>
      <c r="G361" s="93">
        <f>IF(SUM(N362,P362,R362,T362,V362,X362,Z362,AB362,AD362,AF362,AH362)&gt;0,IF(SUM(N362,P362,R362,T362,V362,X362,Z362,AB362,AD362,AF362,AH362)&lt;99,AVERAGE(N361,P361,R361,T361,V361,X361,Z361,AB361,AD361,AF361,AH361),"ERR"),"")</f>
      </c>
      <c r="H361" s="137">
        <f t="shared" si="34"/>
        <v>0</v>
      </c>
      <c r="I361" s="94">
        <f>IF(G361&lt;1.5,1,"")</f>
      </c>
      <c r="J361" s="95">
        <f>IF(G361&lt;2.5,IF(G361&gt;=1.5,1,""),"")</f>
      </c>
      <c r="K361" s="95">
        <f>IF(G361&lt;3.5,IF(G361&gt;=2.5,1,""),"")</f>
      </c>
      <c r="L361" s="97">
        <f>IF(G361&lt;&gt;"",IF(G361&lt;&gt;"ERR",IF(G361&gt;=3.5,1,""),""),"")</f>
      </c>
      <c r="M361" s="89" t="s">
        <v>69</v>
      </c>
      <c r="N361" s="19"/>
      <c r="O361" s="17"/>
      <c r="P361" s="19"/>
      <c r="Q361" s="17"/>
      <c r="R361" s="19"/>
      <c r="S361" s="17"/>
      <c r="T361" s="18"/>
      <c r="U361" s="17"/>
      <c r="V361" s="19"/>
      <c r="W361" s="17"/>
      <c r="X361" s="18"/>
      <c r="Y361" s="17"/>
      <c r="Z361" s="18"/>
      <c r="AA361" s="17"/>
      <c r="AB361" s="19"/>
      <c r="AC361" s="17"/>
      <c r="AD361" s="19"/>
      <c r="AE361" s="17"/>
      <c r="AF361" s="19"/>
      <c r="AG361" s="17"/>
      <c r="AH361" s="19"/>
      <c r="AI361" s="14">
        <f t="shared" si="35"/>
        <v>0</v>
      </c>
      <c r="AJ361" s="15"/>
      <c r="AK361" s="89" t="s">
        <v>69</v>
      </c>
      <c r="AL361" s="149"/>
    </row>
    <row r="362" spans="1:38" ht="12" customHeight="1" hidden="1">
      <c r="A362" s="117"/>
      <c r="B362" s="118"/>
      <c r="C362" s="118"/>
      <c r="D362" s="118"/>
      <c r="E362" s="119"/>
      <c r="F362" s="84"/>
      <c r="G362" s="93"/>
      <c r="H362" s="137">
        <f t="shared" si="34"/>
        <v>0</v>
      </c>
      <c r="I362" s="94"/>
      <c r="J362" s="95"/>
      <c r="K362" s="95"/>
      <c r="L362" s="96"/>
      <c r="M362" s="89"/>
      <c r="N362" s="16">
        <f>IF(N361&lt;&gt;"",IF(N361=1,1,IF(N361=2,2,IF(N361=3,3,(IF(N361=4,4,99))))),0)</f>
        <v>0</v>
      </c>
      <c r="O362" s="17"/>
      <c r="P362" s="16">
        <f>IF(P361&lt;&gt;"",IF(P361=1,1,IF(P361=2,2,IF(P361=3,3,(IF(P361=4,4,99))))),0)</f>
        <v>0</v>
      </c>
      <c r="Q362" s="17"/>
      <c r="R362" s="16">
        <f>IF(R361&lt;&gt;"",IF(R361=1,1,IF(R361=2,2,IF(R361=3,3,(IF(R361=4,4,99))))),0)</f>
        <v>0</v>
      </c>
      <c r="S362" s="17"/>
      <c r="T362" s="18"/>
      <c r="U362" s="17"/>
      <c r="V362" s="16">
        <f>IF(V361&lt;&gt;"",IF(V361=1,1,IF(V361=2,2,IF(V361=3,3,(IF(V361=4,4,99))))),0)</f>
        <v>0</v>
      </c>
      <c r="W362" s="17"/>
      <c r="X362" s="18"/>
      <c r="Y362" s="17"/>
      <c r="Z362" s="18"/>
      <c r="AA362" s="17"/>
      <c r="AB362" s="16">
        <f>IF(AB361&lt;&gt;"",IF(AB361=1,1,IF(AB361=2,2,IF(AB361=3,3,(IF(AB361=4,4,99))))),0)</f>
        <v>0</v>
      </c>
      <c r="AC362" s="17"/>
      <c r="AD362" s="16">
        <f>IF(AD361&lt;&gt;"",IF(AD361=1,1,IF(AD361=2,2,IF(AD361=3,3,(IF(AD361=4,4,99))))),0)</f>
        <v>0</v>
      </c>
      <c r="AE362" s="17"/>
      <c r="AF362" s="16">
        <f>IF(AF361&lt;&gt;"",IF(AF361=1,1,IF(AF361=2,2,IF(AF361=3,3,(IF(AF361=4,4,99))))),0)</f>
        <v>0</v>
      </c>
      <c r="AG362" s="17"/>
      <c r="AH362" s="16">
        <f>IF(AH361&lt;&gt;"",IF(AH361=1,1,IF(AH361=2,2,IF(AH361=3,3,(IF(AH361=4,4,99))))),0)</f>
        <v>0</v>
      </c>
      <c r="AI362" s="14">
        <f t="shared" si="35"/>
        <v>0</v>
      </c>
      <c r="AJ362" s="15"/>
      <c r="AK362" s="89"/>
      <c r="AL362" s="25"/>
    </row>
    <row r="363" spans="1:38" ht="12" customHeight="1" thickBot="1">
      <c r="A363" s="120"/>
      <c r="B363" s="121"/>
      <c r="C363" s="121"/>
      <c r="D363" s="121"/>
      <c r="E363" s="122" t="s">
        <v>70</v>
      </c>
      <c r="F363" s="84"/>
      <c r="G363" s="105">
        <f>IF(SUM(N364,P364,R364,T364,V364,X364,Z364,AB364,AD364,AF364,AH364)&gt;0,IF(SUM(N364,P364,R364,T364,V364,X364,Z364,AB364,AD364,AF364,AH364)&lt;99,AVERAGE(N363,P363,R363,T363,V363,X363,Z363,AB363,AD363,AF363,AH363),"ERR"),"")</f>
      </c>
      <c r="H363" s="137">
        <f t="shared" si="34"/>
        <v>0</v>
      </c>
      <c r="I363" s="106">
        <f>IF(G363&lt;1.5,1,"")</f>
      </c>
      <c r="J363" s="107">
        <f>IF(G363&lt;2.5,IF(G363&gt;=1.5,1,""),"")</f>
      </c>
      <c r="K363" s="107">
        <f>IF(G363&lt;3.5,IF(G363&gt;=2.5,1,""),"")</f>
      </c>
      <c r="L363" s="108">
        <f>IF(G363&lt;&gt;"",IF(G363&lt;&gt;"ERR",IF(G363&gt;=3.5,1,""),""),"")</f>
      </c>
      <c r="M363" s="89" t="s">
        <v>71</v>
      </c>
      <c r="N363" s="21"/>
      <c r="O363" s="22"/>
      <c r="P363" s="21"/>
      <c r="Q363" s="22"/>
      <c r="R363" s="21"/>
      <c r="S363" s="22"/>
      <c r="T363" s="21"/>
      <c r="U363" s="22"/>
      <c r="V363" s="21"/>
      <c r="W363" s="22"/>
      <c r="X363" s="21"/>
      <c r="Y363" s="22"/>
      <c r="Z363" s="21"/>
      <c r="AA363" s="22"/>
      <c r="AB363" s="21"/>
      <c r="AC363" s="22"/>
      <c r="AD363" s="21"/>
      <c r="AE363" s="22"/>
      <c r="AF363" s="21"/>
      <c r="AG363" s="22"/>
      <c r="AH363" s="21"/>
      <c r="AI363" s="14">
        <f t="shared" si="35"/>
        <v>0</v>
      </c>
      <c r="AJ363" s="15"/>
      <c r="AK363" s="89" t="s">
        <v>71</v>
      </c>
      <c r="AL363" s="26">
        <f>IF(AL349=0,0,IF(AL349=10,10,IF(AL349=20,20,"ERR")))</f>
        <v>0</v>
      </c>
    </row>
    <row r="364" spans="1:38" ht="12" customHeight="1" hidden="1">
      <c r="A364" s="101"/>
      <c r="B364" s="123"/>
      <c r="C364" s="123"/>
      <c r="D364" s="123"/>
      <c r="E364" s="124"/>
      <c r="F364" s="84"/>
      <c r="G364" s="125"/>
      <c r="H364" s="137">
        <f t="shared" si="34"/>
        <v>0</v>
      </c>
      <c r="M364" s="75"/>
      <c r="N364" s="27">
        <f>IF(N363&lt;&gt;"",IF(N363=1,1,IF(N363=2,2,IF(N363=3,3,(IF(N363=4,4,99))))),0)</f>
        <v>0</v>
      </c>
      <c r="O364" s="28"/>
      <c r="P364" s="29">
        <f>IF(P363&lt;&gt;"",IF(P363=1,1,IF(P363=2,2,IF(P363=3,3,(IF(P363=4,4,99))))),0)</f>
        <v>0</v>
      </c>
      <c r="Q364" s="28"/>
      <c r="R364" s="30">
        <f>IF(R363&lt;&gt;"",IF(R363=1,1,IF(R363=2,2,IF(R363=3,3,(IF(R363=4,4,99))))),0)</f>
        <v>0</v>
      </c>
      <c r="S364" s="28"/>
      <c r="T364" s="30">
        <f>IF(T363&lt;&gt;"",IF(T363=1,1,IF(T363=2,2,IF(T363=3,3,(IF(T363=4,4,99))))),0)</f>
        <v>0</v>
      </c>
      <c r="U364" s="28"/>
      <c r="V364" s="30">
        <f>IF(V363&lt;&gt;"",IF(V363=1,1,IF(V363=2,2,IF(V363=3,3,(IF(V363=4,4,99))))),0)</f>
        <v>0</v>
      </c>
      <c r="W364" s="28"/>
      <c r="X364" s="30">
        <f>IF(X363&lt;&gt;"",IF(X363=1,1,IF(X363=2,2,IF(X363=3,3,(IF(X363=4,4,99))))),0)</f>
        <v>0</v>
      </c>
      <c r="Y364" s="28"/>
      <c r="Z364" s="30">
        <f>IF(Z363&lt;&gt;"",IF(Z363=1,1,IF(Z363=2,2,IF(Z363=3,3,(IF(Z363=4,4,99))))),0)</f>
        <v>0</v>
      </c>
      <c r="AA364" s="28"/>
      <c r="AB364" s="30">
        <f>IF(AB363&lt;&gt;"",IF(AB363=1,1,IF(AB363=2,2,IF(AB363=3,3,(IF(AB363=4,4,99))))),0)</f>
        <v>0</v>
      </c>
      <c r="AC364" s="28"/>
      <c r="AD364" s="30">
        <f>IF(AD363&lt;&gt;"",IF(AD363=1,1,IF(AD363=2,2,IF(AD363=3,3,(IF(AD363=4,4,99))))),0)</f>
        <v>0</v>
      </c>
      <c r="AE364" s="28"/>
      <c r="AF364" s="30">
        <f>IF(AF363&lt;&gt;"",IF(AF363=1,1,IF(AF363=2,2,IF(AF363=3,3,(IF(AF363=4,4,99))))),0)</f>
        <v>0</v>
      </c>
      <c r="AG364" s="28"/>
      <c r="AH364" s="30">
        <f>IF(AH363&lt;&gt;"",IF(AH363=1,1,IF(AH363=2,2,IF(AH363=3,3,(IF(AH363=4,4,99))))),0)</f>
        <v>0</v>
      </c>
      <c r="AI364" s="14">
        <f t="shared" si="35"/>
        <v>0</v>
      </c>
      <c r="AL364" s="20"/>
    </row>
    <row r="365" spans="1:52" s="3" customFormat="1" ht="15.75" hidden="1" thickBot="1">
      <c r="A365" s="126"/>
      <c r="B365" s="127"/>
      <c r="C365" s="127"/>
      <c r="D365" s="127"/>
      <c r="E365" s="128"/>
      <c r="F365" s="129"/>
      <c r="G365" s="130"/>
      <c r="H365" s="137">
        <f>SUM(H349:H364)</f>
        <v>0</v>
      </c>
      <c r="I365" s="131">
        <f>SUM(I349:I363)*10</f>
        <v>0</v>
      </c>
      <c r="J365" s="132">
        <f>SUM(J349:J363)*25</f>
        <v>0</v>
      </c>
      <c r="K365" s="132">
        <f>SUM(K349:K363)*40</f>
        <v>0</v>
      </c>
      <c r="L365" s="133">
        <f>SUM(L349:L363)*50</f>
        <v>0</v>
      </c>
      <c r="M365" s="75"/>
      <c r="N365" s="31"/>
      <c r="O365" s="31"/>
      <c r="AK365" s="127"/>
      <c r="AM365" s="127"/>
      <c r="AN365" s="127"/>
      <c r="AO365" s="127"/>
      <c r="AP365" s="127"/>
      <c r="AQ365" s="127"/>
      <c r="AR365" s="127"/>
      <c r="AS365" s="127"/>
      <c r="AT365" s="127"/>
      <c r="AU365" s="127"/>
      <c r="AV365" s="127"/>
      <c r="AW365" s="127"/>
      <c r="AX365" s="127"/>
      <c r="AY365" s="127"/>
      <c r="AZ365" s="127"/>
    </row>
    <row r="366" spans="1:52" s="134" customFormat="1" ht="15">
      <c r="A366" s="66"/>
      <c r="B366" s="67"/>
      <c r="C366" s="67"/>
      <c r="D366" s="67"/>
      <c r="E366" s="68"/>
      <c r="F366" s="69"/>
      <c r="G366" s="70"/>
      <c r="H366" s="136"/>
      <c r="I366" s="71"/>
      <c r="J366" s="71"/>
      <c r="K366" s="71"/>
      <c r="L366" s="71"/>
      <c r="M366" s="71"/>
      <c r="N366" s="66"/>
      <c r="O366" s="66"/>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row>
    <row r="367" spans="1:38" ht="12" customHeight="1" hidden="1">
      <c r="A367" s="117"/>
      <c r="B367" s="118"/>
      <c r="C367" s="118"/>
      <c r="D367" s="118"/>
      <c r="E367" s="119"/>
      <c r="F367" s="84"/>
      <c r="G367" s="93"/>
      <c r="H367" s="137">
        <f>IF(G367="ERR",1,0)</f>
        <v>0</v>
      </c>
      <c r="I367" s="94"/>
      <c r="J367" s="95"/>
      <c r="K367" s="95"/>
      <c r="L367" s="96"/>
      <c r="M367" s="89"/>
      <c r="N367" s="16" t="e">
        <f>IF(#REF!&lt;&gt;"",IF(#REF!=1,1,IF(#REF!=2,2,IF(#REF!=3,3,(IF(#REF!=4,4,99))))),0)</f>
        <v>#REF!</v>
      </c>
      <c r="O367" s="17"/>
      <c r="P367" s="16" t="e">
        <f>IF(#REF!&lt;&gt;"",IF(#REF!=1,1,IF(#REF!=2,2,IF(#REF!=3,3,(IF(#REF!=4,4,99))))),0)</f>
        <v>#REF!</v>
      </c>
      <c r="Q367" s="17"/>
      <c r="R367" s="16" t="e">
        <f>IF(#REF!&lt;&gt;"",IF(#REF!=1,1,IF(#REF!=2,2,IF(#REF!=3,3,(IF(#REF!=4,4,99))))),0)</f>
        <v>#REF!</v>
      </c>
      <c r="S367" s="17"/>
      <c r="T367" s="18"/>
      <c r="U367" s="17"/>
      <c r="V367" s="16" t="e">
        <f>IF(#REF!&lt;&gt;"",IF(#REF!=1,1,IF(#REF!=2,2,IF(#REF!=3,3,(IF(#REF!=4,4,99))))),0)</f>
        <v>#REF!</v>
      </c>
      <c r="W367" s="17"/>
      <c r="X367" s="18"/>
      <c r="Y367" s="17"/>
      <c r="Z367" s="18"/>
      <c r="AA367" s="17"/>
      <c r="AB367" s="16" t="e">
        <f>IF(#REF!&lt;&gt;"",IF(#REF!=1,1,IF(#REF!=2,2,IF(#REF!=3,3,(IF(#REF!=4,4,99))))),0)</f>
        <v>#REF!</v>
      </c>
      <c r="AC367" s="17"/>
      <c r="AD367" s="16" t="e">
        <f>IF(#REF!&lt;&gt;"",IF(#REF!=1,1,IF(#REF!=2,2,IF(#REF!=3,3,(IF(#REF!=4,4,99))))),0)</f>
        <v>#REF!</v>
      </c>
      <c r="AE367" s="17"/>
      <c r="AF367" s="16" t="e">
        <f>IF(#REF!&lt;&gt;"",IF(#REF!=1,1,IF(#REF!=2,2,IF(#REF!=3,3,(IF(#REF!=4,4,99))))),0)</f>
        <v>#REF!</v>
      </c>
      <c r="AG367" s="17"/>
      <c r="AH367" s="16" t="e">
        <f>IF(#REF!&lt;&gt;"",IF(#REF!=1,1,IF(#REF!=2,2,IF(#REF!=3,3,(IF(#REF!=4,4,99))))),0)</f>
        <v>#REF!</v>
      </c>
      <c r="AI367" s="14" t="e">
        <f>SUM(AH367+AF367+AD367+AB367+Z367+X367+V367+T367+R367+P367+N367)</f>
        <v>#REF!</v>
      </c>
      <c r="AJ367" s="15"/>
      <c r="AK367" s="89"/>
      <c r="AL367" s="25"/>
    </row>
    <row r="368" spans="1:38" ht="27" thickBot="1">
      <c r="A368" s="81">
        <f>ListeClasse!A20</f>
        <v>19</v>
      </c>
      <c r="B368" s="82" t="str">
        <f>ListeClasse!B20</f>
        <v>NOM19</v>
      </c>
      <c r="C368" s="82" t="str">
        <f>ListeClasse!C20</f>
        <v>Prenom19</v>
      </c>
      <c r="D368" s="83" t="s">
        <v>58</v>
      </c>
      <c r="E368" s="83">
        <f>IF(H385=0,IF(AL383&lt;&gt;"ERR",SUM(I385:L385)+AL383,"ERR E.C."),"ERR comp")</f>
        <v>0</v>
      </c>
      <c r="F368" s="56" t="s">
        <v>72</v>
      </c>
      <c r="G368" s="78"/>
      <c r="H368" s="137"/>
      <c r="I368" s="79"/>
      <c r="J368" s="79"/>
      <c r="K368" s="79"/>
      <c r="L368" s="79"/>
      <c r="M368" s="59"/>
      <c r="N368" s="60"/>
      <c r="O368" s="61"/>
      <c r="P368" s="60"/>
      <c r="Q368" s="61"/>
      <c r="R368" s="60"/>
      <c r="S368" s="61"/>
      <c r="T368" s="60"/>
      <c r="U368" s="61"/>
      <c r="V368" s="60"/>
      <c r="W368" s="61"/>
      <c r="X368" s="60"/>
      <c r="Y368" s="61"/>
      <c r="Z368" s="60"/>
      <c r="AA368" s="61"/>
      <c r="AB368" s="60"/>
      <c r="AC368" s="61"/>
      <c r="AD368" s="60"/>
      <c r="AE368" s="61"/>
      <c r="AF368" s="60"/>
      <c r="AG368" s="61"/>
      <c r="AH368" s="60"/>
      <c r="AI368" s="62"/>
      <c r="AJ368" s="63"/>
      <c r="AL368" s="60"/>
    </row>
    <row r="369" spans="1:38" ht="12" customHeight="1" thickBot="1">
      <c r="A369" s="151" t="s">
        <v>59</v>
      </c>
      <c r="B369" s="151"/>
      <c r="C369" s="151"/>
      <c r="D369" s="151"/>
      <c r="E369" s="151"/>
      <c r="F369" s="84"/>
      <c r="G369" s="85">
        <f>IF(AI370&gt;0,IF(AI370&lt;99,AVERAGE(N369,P369,R369,T369,V369,X369,Z369,AB369,AD369,AF369,AH369),"ERR"),"")</f>
      </c>
      <c r="H369" s="137">
        <f aca="true" t="shared" si="36" ref="H369:H384">IF(G369="ERR",1,0)</f>
        <v>0</v>
      </c>
      <c r="I369" s="86">
        <f>IF(G369&lt;1.5,1,"")</f>
      </c>
      <c r="J369" s="87">
        <f>IF(G369&lt;2.5,IF(G369&gt;=1.5,1,""),"")</f>
      </c>
      <c r="K369" s="87">
        <f>IF(G369&lt;3.5,IF(G369&gt;=2.5,1,""),"")</f>
      </c>
      <c r="L369" s="88">
        <f>IF(G369&lt;&gt;"",IF(G369&lt;&gt;"ERR",IF(G369&gt;=3.5,1,""),""),"")</f>
      </c>
      <c r="M369" s="89" t="s">
        <v>60</v>
      </c>
      <c r="N369" s="12"/>
      <c r="O369" s="13"/>
      <c r="P369" s="12"/>
      <c r="Q369" s="13"/>
      <c r="R369" s="12"/>
      <c r="S369" s="13"/>
      <c r="T369" s="12"/>
      <c r="U369" s="13"/>
      <c r="V369" s="12"/>
      <c r="W369" s="13"/>
      <c r="X369" s="12"/>
      <c r="Y369" s="13"/>
      <c r="Z369" s="12"/>
      <c r="AA369" s="13"/>
      <c r="AB369" s="12"/>
      <c r="AC369" s="13"/>
      <c r="AD369" s="12"/>
      <c r="AE369" s="13"/>
      <c r="AF369" s="12"/>
      <c r="AG369" s="13"/>
      <c r="AH369" s="12"/>
      <c r="AI369" s="14">
        <f aca="true" t="shared" si="37" ref="AI369:AI384">SUM(AH369+AF369+AD369+AB369+Z369+X369+V369+T369+R369+P369+N369)</f>
        <v>0</v>
      </c>
      <c r="AJ369" s="15"/>
      <c r="AK369" s="89" t="s">
        <v>60</v>
      </c>
      <c r="AL369" s="149"/>
    </row>
    <row r="370" spans="1:38" ht="12" customHeight="1" hidden="1">
      <c r="A370" s="90"/>
      <c r="B370" s="91"/>
      <c r="C370" s="91"/>
      <c r="D370" s="91"/>
      <c r="E370" s="92"/>
      <c r="F370" s="84"/>
      <c r="G370" s="93"/>
      <c r="H370" s="137">
        <f t="shared" si="36"/>
        <v>0</v>
      </c>
      <c r="I370" s="94"/>
      <c r="J370" s="95"/>
      <c r="K370" s="95"/>
      <c r="L370" s="96"/>
      <c r="M370" s="89"/>
      <c r="N370" s="16">
        <f>IF(N369&lt;&gt;"",IF(N369=1,1,IF(N369=2,2,IF(N369=3,3,(IF(N369=4,4,99))))),0)</f>
        <v>0</v>
      </c>
      <c r="O370" s="17"/>
      <c r="P370" s="16">
        <f>IF(P369&lt;&gt;"",IF(P369=1,1,IF(P369=2,2,IF(P369=3,3,(IF(P369=4,4,99))))),0)</f>
        <v>0</v>
      </c>
      <c r="Q370" s="17"/>
      <c r="R370" s="16">
        <f>IF(R369&lt;&gt;"",IF(R369=1,1,IF(R369=2,2,IF(R369=3,3,(IF(R369=4,4,99))))),0)</f>
        <v>0</v>
      </c>
      <c r="S370" s="17"/>
      <c r="T370" s="16">
        <f>IF(T369&lt;&gt;"",IF(T369=1,1,IF(T369=2,2,IF(T369=3,3,(IF(T369=4,4,99))))),0)</f>
        <v>0</v>
      </c>
      <c r="U370" s="17"/>
      <c r="V370" s="16">
        <f>IF(V369&lt;&gt;"",IF(V369=1,1,IF(V369=2,2,IF(V369=3,3,(IF(V369=4,4,99))))),0)</f>
        <v>0</v>
      </c>
      <c r="W370" s="17"/>
      <c r="X370" s="16">
        <f>IF(X369&lt;&gt;"",IF(X369=1,1,IF(X369=2,2,IF(X369=3,3,(IF(X369=4,4,99))))),0)</f>
        <v>0</v>
      </c>
      <c r="Y370" s="17"/>
      <c r="Z370" s="16">
        <f>IF(Z369&lt;&gt;"",IF(Z369=1,1,IF(Z369=2,2,IF(Z369=3,3,(IF(Z369=4,4,99))))),0)</f>
        <v>0</v>
      </c>
      <c r="AA370" s="17"/>
      <c r="AB370" s="16">
        <f>IF(AB369&lt;&gt;"",IF(AB369=1,1,IF(AB369=2,2,IF(AB369=3,3,(IF(AB369=4,4,99))))),0)</f>
        <v>0</v>
      </c>
      <c r="AC370" s="17"/>
      <c r="AD370" s="16">
        <f>IF(AD369&lt;&gt;"",IF(AD369=1,1,IF(AD369=2,2,IF(AD369=3,3,(IF(AD369=4,4,99))))),0)</f>
        <v>0</v>
      </c>
      <c r="AE370" s="17"/>
      <c r="AF370" s="16">
        <f>IF(AF369&lt;&gt;"",IF(AF369=1,1,IF(AF369=2,2,IF(AF369=3,3,(IF(AF369=4,4,99))))),0)</f>
        <v>0</v>
      </c>
      <c r="AG370" s="17"/>
      <c r="AH370" s="16">
        <f>IF(AH369&lt;&gt;"",IF(AH369=1,1,IF(AH369=2,2,IF(AH369=3,3,(IF(AH369=4,4,99))))),0)</f>
        <v>0</v>
      </c>
      <c r="AI370" s="14">
        <f t="shared" si="37"/>
        <v>0</v>
      </c>
      <c r="AJ370" s="15"/>
      <c r="AK370" s="89"/>
      <c r="AL370" s="149"/>
    </row>
    <row r="371" spans="1:38" ht="12" customHeight="1" thickBot="1">
      <c r="A371" s="150" t="s">
        <v>61</v>
      </c>
      <c r="B371" s="150"/>
      <c r="C371" s="150"/>
      <c r="D371" s="150"/>
      <c r="E371" s="150"/>
      <c r="F371" s="84"/>
      <c r="G371" s="93">
        <f>IF(AI372&gt;0,IF(AI372&lt;99,AVERAGE(N371,P371,R371,T371,V371,X371,Z371,AB371,AD371,AF371,AH371),"ERR"),"")</f>
      </c>
      <c r="H371" s="137">
        <f t="shared" si="36"/>
        <v>0</v>
      </c>
      <c r="I371" s="94">
        <f>IF(G371&lt;1.5,1,"")</f>
      </c>
      <c r="J371" s="95">
        <f>IF(G371&lt;2.5,IF(G371&gt;=1.5,1,""),"")</f>
      </c>
      <c r="K371" s="95">
        <f>IF(G371&lt;3.5,IF(G371&gt;=2.5,1,""),"")</f>
      </c>
      <c r="L371" s="97">
        <f>IF(G371&lt;&gt;"",IF(G371&lt;&gt;"ERR",IF(G371&gt;=3.5,1,""),""),"")</f>
      </c>
      <c r="M371" s="89" t="s">
        <v>60</v>
      </c>
      <c r="N371" s="18"/>
      <c r="O371" s="17"/>
      <c r="P371" s="18"/>
      <c r="Q371" s="17"/>
      <c r="R371" s="18"/>
      <c r="S371" s="17"/>
      <c r="T371" s="18"/>
      <c r="U371" s="17"/>
      <c r="V371" s="18"/>
      <c r="W371" s="17"/>
      <c r="X371" s="19"/>
      <c r="Y371" s="17"/>
      <c r="Z371" s="19"/>
      <c r="AA371" s="17"/>
      <c r="AB371" s="18"/>
      <c r="AC371" s="17"/>
      <c r="AD371" s="18"/>
      <c r="AE371" s="17"/>
      <c r="AF371" s="18"/>
      <c r="AG371" s="17"/>
      <c r="AH371" s="18"/>
      <c r="AI371" s="14">
        <f t="shared" si="37"/>
        <v>0</v>
      </c>
      <c r="AJ371" s="15"/>
      <c r="AK371" s="89" t="s">
        <v>60</v>
      </c>
      <c r="AL371" s="149"/>
    </row>
    <row r="372" spans="1:38" ht="12" customHeight="1" hidden="1">
      <c r="A372" s="90"/>
      <c r="B372" s="91"/>
      <c r="C372" s="91"/>
      <c r="D372" s="91"/>
      <c r="E372" s="92"/>
      <c r="F372" s="84"/>
      <c r="G372" s="93"/>
      <c r="H372" s="137">
        <f t="shared" si="36"/>
        <v>0</v>
      </c>
      <c r="I372" s="94"/>
      <c r="J372" s="95"/>
      <c r="K372" s="95"/>
      <c r="L372" s="96"/>
      <c r="M372" s="89"/>
      <c r="N372" s="18"/>
      <c r="O372" s="17"/>
      <c r="P372" s="18"/>
      <c r="Q372" s="17"/>
      <c r="R372" s="18"/>
      <c r="S372" s="17"/>
      <c r="T372" s="18"/>
      <c r="U372" s="17"/>
      <c r="V372" s="18"/>
      <c r="W372" s="17"/>
      <c r="X372" s="16">
        <f>IF(X371&lt;&gt;"",IF(X371=1,1,IF(X371=2,2,IF(X371=3,3,(IF(X371=4,4,99))))),0)</f>
        <v>0</v>
      </c>
      <c r="Y372" s="17"/>
      <c r="Z372" s="16">
        <f>IF(Z371&lt;&gt;"",IF(Z371=1,1,IF(Z371=2,2,IF(Z371=3,3,(IF(Z371=4,4,99))))),0)</f>
        <v>0</v>
      </c>
      <c r="AA372" s="17"/>
      <c r="AB372" s="18"/>
      <c r="AC372" s="17"/>
      <c r="AD372" s="18"/>
      <c r="AE372" s="17"/>
      <c r="AF372" s="18"/>
      <c r="AG372" s="17"/>
      <c r="AH372" s="18"/>
      <c r="AI372" s="14">
        <f t="shared" si="37"/>
        <v>0</v>
      </c>
      <c r="AJ372" s="15"/>
      <c r="AK372" s="89"/>
      <c r="AL372" s="149"/>
    </row>
    <row r="373" spans="1:38" ht="12" customHeight="1" thickBot="1">
      <c r="A373" s="98"/>
      <c r="B373" s="99"/>
      <c r="C373" s="99"/>
      <c r="D373" s="99"/>
      <c r="E373" s="92" t="s">
        <v>62</v>
      </c>
      <c r="F373" s="84"/>
      <c r="G373" s="93">
        <f>IF(SUM(N374,P374,R374,T374,V374,X374,Z374,AB374,AD374,AF374,AH374)&gt;0,IF(SUM(N374,P374,R374,T374,V374,X374,Z374,AB374,AD374,AF374,AH374)&lt;99,AVERAGE(N373,P373,R373,T373,V373,X373,Z373,AB373,AD373,AF373,AH373),"ERR"),"")</f>
      </c>
      <c r="H373" s="137">
        <f t="shared" si="36"/>
        <v>0</v>
      </c>
      <c r="I373" s="94">
        <f>IF(G373&lt;1.5,1,"")</f>
      </c>
      <c r="J373" s="95">
        <f>IF(G373&lt;2.5,IF(G373&gt;=1.5,1,""),"")</f>
      </c>
      <c r="K373" s="95">
        <f>IF(G373&lt;3.5,IF(G373&gt;=2.5,1,""),"")</f>
      </c>
      <c r="L373" s="97">
        <f>IF(G373&lt;&gt;"",IF(G373&lt;&gt;"ERR",IF(G373&gt;=3.5,1,""),""),"")</f>
      </c>
      <c r="M373" s="89" t="s">
        <v>60</v>
      </c>
      <c r="N373" s="18"/>
      <c r="O373" s="17"/>
      <c r="P373" s="18"/>
      <c r="Q373" s="17"/>
      <c r="R373" s="18"/>
      <c r="S373" s="17"/>
      <c r="T373" s="18"/>
      <c r="U373" s="17"/>
      <c r="V373" s="18"/>
      <c r="W373" s="17"/>
      <c r="X373" s="18"/>
      <c r="Y373" s="17"/>
      <c r="Z373" s="18"/>
      <c r="AA373" s="17"/>
      <c r="AB373" s="19"/>
      <c r="AC373" s="17"/>
      <c r="AD373" s="19"/>
      <c r="AE373" s="17"/>
      <c r="AF373" s="19"/>
      <c r="AG373" s="17"/>
      <c r="AH373" s="19"/>
      <c r="AI373" s="14">
        <f t="shared" si="37"/>
        <v>0</v>
      </c>
      <c r="AJ373" s="15"/>
      <c r="AK373" s="89" t="s">
        <v>60</v>
      </c>
      <c r="AL373" s="149"/>
    </row>
    <row r="374" spans="1:38" ht="12" customHeight="1" hidden="1">
      <c r="A374" s="98"/>
      <c r="B374" s="100"/>
      <c r="C374" s="100"/>
      <c r="D374" s="100"/>
      <c r="E374" s="92"/>
      <c r="F374" s="84"/>
      <c r="G374" s="93"/>
      <c r="H374" s="137">
        <f t="shared" si="36"/>
        <v>0</v>
      </c>
      <c r="I374" s="94"/>
      <c r="J374" s="95"/>
      <c r="K374" s="95"/>
      <c r="L374" s="96"/>
      <c r="M374" s="89"/>
      <c r="N374" s="18"/>
      <c r="O374" s="17"/>
      <c r="P374" s="18"/>
      <c r="Q374" s="17"/>
      <c r="R374" s="18"/>
      <c r="S374" s="17"/>
      <c r="T374" s="18"/>
      <c r="U374" s="17"/>
      <c r="V374" s="18"/>
      <c r="W374" s="17"/>
      <c r="X374" s="18"/>
      <c r="Y374" s="17"/>
      <c r="Z374" s="18"/>
      <c r="AA374" s="17"/>
      <c r="AB374" s="16">
        <f>IF(AB373&lt;&gt;"",IF(AB373=1,1,IF(AB373=2,2,IF(AB373=3,3,(IF(AB373=4,4,99))))),0)</f>
        <v>0</v>
      </c>
      <c r="AC374" s="17"/>
      <c r="AD374" s="16">
        <f>IF(AD373&lt;&gt;"",IF(AD373=1,1,IF(AD373=2,2,IF(AD373=3,3,(IF(AD373=4,4,99))))),0)</f>
        <v>0</v>
      </c>
      <c r="AE374" s="17"/>
      <c r="AF374" s="16">
        <f>IF(AF373&lt;&gt;"",IF(AF373=1,1,IF(AF373=2,2,IF(AF373=3,3,(IF(AF373=4,4,99))))),0)</f>
        <v>0</v>
      </c>
      <c r="AG374" s="17"/>
      <c r="AH374" s="16">
        <f>IF(AH373&lt;&gt;"",IF(AH373=1,1,IF(AH373=2,2,IF(AH373=3,3,(IF(AH373=4,4,99))))),0)</f>
        <v>0</v>
      </c>
      <c r="AI374" s="14">
        <f t="shared" si="37"/>
        <v>0</v>
      </c>
      <c r="AJ374" s="15"/>
      <c r="AK374" s="89"/>
      <c r="AL374" s="149"/>
    </row>
    <row r="375" spans="1:38" ht="12" customHeight="1" thickBot="1">
      <c r="A375" s="101"/>
      <c r="B375" s="102"/>
      <c r="C375" s="102"/>
      <c r="D375" s="102"/>
      <c r="E375" s="103" t="s">
        <v>63</v>
      </c>
      <c r="F375" s="104"/>
      <c r="G375" s="105">
        <f>IF(SUM(N376,P376,R376,T376,V376,X376,Z376,AB376,AD376,AF376,AH376)&gt;0,IF(SUM(N376,P376,R376,T376,V376,X376,Z376,AB376,AD376,AF376,AH376)&lt;99,AVERAGE(N375,P375,R375,T375,V375,X375,Z375,AB375,AD375,AF375,AH375),"ERR"),"")</f>
      </c>
      <c r="H375" s="138">
        <f t="shared" si="36"/>
        <v>0</v>
      </c>
      <c r="I375" s="106">
        <f>IF(G375&lt;1.5,1,"")</f>
      </c>
      <c r="J375" s="107">
        <f>IF(G375&lt;2.5,IF(G375&gt;=1.5,1,""),"")</f>
      </c>
      <c r="K375" s="107">
        <f>IF(G375&lt;3.5,IF(G375&gt;=2.5,1,""),"")</f>
      </c>
      <c r="L375" s="108">
        <f>IF(G375&lt;&gt;"",IF(G375&lt;&gt;"ERR",IF(G375&gt;=3.5,1,""),""),"")</f>
      </c>
      <c r="M375" s="109" t="s">
        <v>60</v>
      </c>
      <c r="N375" s="21"/>
      <c r="O375" s="22"/>
      <c r="P375" s="21"/>
      <c r="Q375" s="22"/>
      <c r="R375" s="21"/>
      <c r="S375" s="22"/>
      <c r="T375" s="23"/>
      <c r="U375" s="22"/>
      <c r="V375" s="23"/>
      <c r="W375" s="22"/>
      <c r="X375" s="23"/>
      <c r="Y375" s="22"/>
      <c r="Z375" s="23"/>
      <c r="AA375" s="22"/>
      <c r="AB375" s="23"/>
      <c r="AC375" s="22"/>
      <c r="AD375" s="23"/>
      <c r="AE375" s="22"/>
      <c r="AF375" s="23"/>
      <c r="AG375" s="22"/>
      <c r="AH375" s="23"/>
      <c r="AI375" s="14">
        <f t="shared" si="37"/>
        <v>0</v>
      </c>
      <c r="AJ375" s="15"/>
      <c r="AK375" s="135" t="s">
        <v>60</v>
      </c>
      <c r="AL375" s="149"/>
    </row>
    <row r="376" spans="1:38" ht="12" customHeight="1" hidden="1">
      <c r="A376" s="98"/>
      <c r="B376" s="100"/>
      <c r="C376" s="100"/>
      <c r="D376" s="100"/>
      <c r="E376" s="92"/>
      <c r="F376" s="84"/>
      <c r="G376" s="110"/>
      <c r="H376" s="137">
        <f t="shared" si="36"/>
        <v>0</v>
      </c>
      <c r="I376" s="111"/>
      <c r="J376" s="112"/>
      <c r="K376" s="112"/>
      <c r="L376" s="113"/>
      <c r="M376" s="89"/>
      <c r="N376" s="24">
        <f>IF(N375&lt;&gt;"",IF(N375=1,1,IF(N375=2,2,IF(N375=3,3,(IF(N375=4,4,99))))),0)</f>
        <v>0</v>
      </c>
      <c r="O376" s="17"/>
      <c r="P376" s="24">
        <f>IF(P375&lt;&gt;"",IF(P375=1,1,IF(P375=2,2,IF(P375=3,3,(IF(P375=4,4,99))))),0)</f>
        <v>0</v>
      </c>
      <c r="Q376" s="17"/>
      <c r="R376" s="24">
        <f>IF(R375&lt;&gt;"",IF(R375=1,1,IF(R375=2,2,IF(R375=3,3,(IF(R375=4,4,99))))),0)</f>
        <v>0</v>
      </c>
      <c r="S376" s="17"/>
      <c r="T376" s="23"/>
      <c r="U376" s="17"/>
      <c r="V376" s="23"/>
      <c r="W376" s="17"/>
      <c r="X376" s="23"/>
      <c r="Y376" s="17"/>
      <c r="Z376" s="23"/>
      <c r="AA376" s="17"/>
      <c r="AB376" s="23"/>
      <c r="AC376" s="17"/>
      <c r="AD376" s="23"/>
      <c r="AE376" s="17"/>
      <c r="AF376" s="23"/>
      <c r="AG376" s="17"/>
      <c r="AH376" s="23"/>
      <c r="AI376" s="14">
        <f t="shared" si="37"/>
        <v>0</v>
      </c>
      <c r="AJ376" s="15"/>
      <c r="AK376" s="89"/>
      <c r="AL376" s="149"/>
    </row>
    <row r="377" spans="1:38" ht="12" customHeight="1" thickBot="1">
      <c r="A377" s="114"/>
      <c r="B377" s="115"/>
      <c r="C377" s="115"/>
      <c r="D377" s="115"/>
      <c r="E377" s="116" t="s">
        <v>64</v>
      </c>
      <c r="F377" s="84"/>
      <c r="G377" s="93">
        <f>IF(SUM(N378,P378,R378,T378,V378,X378,Z378,AB378,AD378,AF378,AH378)&gt;0,IF(SUM(N378,P378,R378,T378,V378,X378,Z378,AB378,AD378,AF378,AH378)&lt;99,AVERAGE(N377,P377,R377,T377,V377,X377,Z377,AB377,AD377,AF377,AH377),"ERR"),"")</f>
      </c>
      <c r="H377" s="137">
        <f t="shared" si="36"/>
        <v>0</v>
      </c>
      <c r="I377" s="94">
        <f>IF(G377&lt;1.5,1,"")</f>
      </c>
      <c r="J377" s="95">
        <f>IF(G377&lt;2.5,IF(G377&gt;=1.5,1,""),"")</f>
      </c>
      <c r="K377" s="95">
        <f>IF(G377&lt;3.5,IF(G377&gt;=2.5,1,""),"")</f>
      </c>
      <c r="L377" s="97">
        <f>IF(G377&lt;&gt;"",IF(G377&lt;&gt;"ERR",IF(G377&gt;=3.5,1,""),""),"")</f>
      </c>
      <c r="M377" s="89" t="s">
        <v>65</v>
      </c>
      <c r="N377" s="19"/>
      <c r="O377" s="17"/>
      <c r="P377" s="19"/>
      <c r="Q377" s="17"/>
      <c r="R377" s="19"/>
      <c r="S377" s="17"/>
      <c r="T377" s="19"/>
      <c r="U377" s="17"/>
      <c r="V377" s="19"/>
      <c r="W377" s="17"/>
      <c r="X377" s="19"/>
      <c r="Y377" s="17"/>
      <c r="Z377" s="19"/>
      <c r="AA377" s="17"/>
      <c r="AB377" s="19"/>
      <c r="AC377" s="17"/>
      <c r="AD377" s="19"/>
      <c r="AE377" s="17"/>
      <c r="AF377" s="19"/>
      <c r="AG377" s="17"/>
      <c r="AH377" s="19"/>
      <c r="AI377" s="14">
        <f t="shared" si="37"/>
        <v>0</v>
      </c>
      <c r="AJ377" s="15"/>
      <c r="AK377" s="89" t="s">
        <v>65</v>
      </c>
      <c r="AL377" s="149"/>
    </row>
    <row r="378" spans="1:38" ht="12" customHeight="1" hidden="1">
      <c r="A378" s="114"/>
      <c r="B378" s="115"/>
      <c r="C378" s="115"/>
      <c r="D378" s="115"/>
      <c r="E378" s="116"/>
      <c r="F378" s="84"/>
      <c r="G378" s="93"/>
      <c r="H378" s="137">
        <f t="shared" si="36"/>
        <v>0</v>
      </c>
      <c r="I378" s="94"/>
      <c r="J378" s="95"/>
      <c r="K378" s="95"/>
      <c r="L378" s="96"/>
      <c r="M378" s="89"/>
      <c r="N378" s="16">
        <f>IF(N377&lt;&gt;"",IF(N377=1,1,IF(N377=2,2,IF(N377=3,3,(IF(N377=4,4,99))))),0)</f>
        <v>0</v>
      </c>
      <c r="O378" s="17"/>
      <c r="P378" s="16">
        <f>IF(P377&lt;&gt;"",IF(P377=1,1,IF(P377=2,2,IF(P377=3,3,(IF(P377=4,4,99))))),0)</f>
        <v>0</v>
      </c>
      <c r="Q378" s="17"/>
      <c r="R378" s="16">
        <f>IF(R377&lt;&gt;"",IF(R377=1,1,IF(R377=2,2,IF(R377=3,3,(IF(R377=4,4,99))))),0)</f>
        <v>0</v>
      </c>
      <c r="S378" s="17"/>
      <c r="T378" s="16">
        <f>IF(T377&lt;&gt;"",IF(T377=1,1,IF(T377=2,2,IF(T377=3,3,(IF(T377=4,4,99))))),0)</f>
        <v>0</v>
      </c>
      <c r="U378" s="17"/>
      <c r="V378" s="16">
        <f>IF(V377&lt;&gt;"",IF(V377=1,1,IF(V377=2,2,IF(V377=3,3,(IF(V377=4,4,99))))),0)</f>
        <v>0</v>
      </c>
      <c r="W378" s="17"/>
      <c r="X378" s="16">
        <f>IF(X377&lt;&gt;"",IF(X377=1,1,IF(X377=2,2,IF(X377=3,3,(IF(X377=4,4,99))))),0)</f>
        <v>0</v>
      </c>
      <c r="Y378" s="17"/>
      <c r="Z378" s="16">
        <f>IF(Z377&lt;&gt;"",IF(Z377=1,1,IF(Z377=2,2,IF(Z377=3,3,(IF(Z377=4,4,99))))),0)</f>
        <v>0</v>
      </c>
      <c r="AA378" s="17"/>
      <c r="AB378" s="16">
        <f>IF(AB377&lt;&gt;"",IF(AB377=1,1,IF(AB377=2,2,IF(AB377=3,3,(IF(AB377=4,4,99))))),0)</f>
        <v>0</v>
      </c>
      <c r="AC378" s="17"/>
      <c r="AD378" s="16">
        <f>IF(AD377&lt;&gt;"",IF(AD377=1,1,IF(AD377=2,2,IF(AD377=3,3,(IF(AD377=4,4,99))))),0)</f>
        <v>0</v>
      </c>
      <c r="AE378" s="17"/>
      <c r="AF378" s="16">
        <f>IF(AF377&lt;&gt;"",IF(AF377=1,1,IF(AF377=2,2,IF(AF377=3,3,(IF(AF377=4,4,99))))),0)</f>
        <v>0</v>
      </c>
      <c r="AG378" s="17"/>
      <c r="AH378" s="16">
        <f>IF(AH377&lt;&gt;"",IF(AH377=1,1,IF(AH377=2,2,IF(AH377=3,3,(IF(AH377=4,4,99))))),0)</f>
        <v>0</v>
      </c>
      <c r="AI378" s="14">
        <f t="shared" si="37"/>
        <v>0</v>
      </c>
      <c r="AJ378" s="15"/>
      <c r="AK378" s="89"/>
      <c r="AL378" s="149"/>
    </row>
    <row r="379" spans="1:38" ht="12" customHeight="1" thickBot="1">
      <c r="A379" s="114"/>
      <c r="B379" s="115"/>
      <c r="C379" s="115"/>
      <c r="D379" s="115"/>
      <c r="E379" s="116" t="s">
        <v>66</v>
      </c>
      <c r="F379" s="84"/>
      <c r="G379" s="93">
        <f>IF(SUM(N380,P380,R380,T380,V380,X380,Z380,AB380,AD380,AF380,AH380)&gt;0,IF(SUM(N380,P380,R380,T380,V380,X380,Z380,AB380,AD380,AF380,AH380)&lt;99,AVERAGE(N379,P379,R379,T379,V379,X379,Z379,AB379,AD379,AF379,AH379),"ERR"),"")</f>
      </c>
      <c r="H379" s="137">
        <f t="shared" si="36"/>
        <v>0</v>
      </c>
      <c r="I379" s="94">
        <f>IF(G379&lt;1.5,1,"")</f>
      </c>
      <c r="J379" s="95">
        <f>IF(G379&lt;2.5,IF(G379&gt;=1.5,1,""),"")</f>
      </c>
      <c r="K379" s="95">
        <f>IF(G379&lt;3.5,IF(G379&gt;=2.5,1,""),"")</f>
      </c>
      <c r="L379" s="97">
        <f>IF(G379&lt;&gt;"",IF(G379&lt;&gt;"ERR",IF(G379&gt;=3.5,1,""),""),"")</f>
      </c>
      <c r="M379" s="89" t="s">
        <v>67</v>
      </c>
      <c r="N379" s="19"/>
      <c r="O379" s="17"/>
      <c r="P379" s="19"/>
      <c r="Q379" s="17"/>
      <c r="R379" s="19"/>
      <c r="S379" s="17"/>
      <c r="T379" s="19"/>
      <c r="U379" s="17"/>
      <c r="V379" s="19"/>
      <c r="W379" s="17"/>
      <c r="X379" s="19"/>
      <c r="Y379" s="17"/>
      <c r="Z379" s="19"/>
      <c r="AA379" s="17"/>
      <c r="AB379" s="19"/>
      <c r="AC379" s="17"/>
      <c r="AD379" s="19"/>
      <c r="AE379" s="17"/>
      <c r="AF379" s="19"/>
      <c r="AG379" s="17"/>
      <c r="AH379" s="19"/>
      <c r="AI379" s="14">
        <f t="shared" si="37"/>
        <v>0</v>
      </c>
      <c r="AJ379" s="15"/>
      <c r="AK379" s="89" t="s">
        <v>67</v>
      </c>
      <c r="AL379" s="149"/>
    </row>
    <row r="380" spans="1:38" ht="12" customHeight="1" hidden="1">
      <c r="A380" s="114"/>
      <c r="B380" s="115"/>
      <c r="C380" s="115"/>
      <c r="D380" s="115"/>
      <c r="E380" s="116"/>
      <c r="F380" s="84"/>
      <c r="G380" s="93"/>
      <c r="H380" s="137">
        <f t="shared" si="36"/>
        <v>0</v>
      </c>
      <c r="I380" s="94"/>
      <c r="J380" s="95"/>
      <c r="K380" s="95"/>
      <c r="L380" s="96"/>
      <c r="M380" s="89"/>
      <c r="N380" s="16">
        <f>IF(N379&lt;&gt;"",IF(N379=1,1,IF(N379=2,2,IF(N379=3,3,(IF(N379=4,4,99))))),0)</f>
        <v>0</v>
      </c>
      <c r="O380" s="17"/>
      <c r="P380" s="16">
        <f>IF(P379&lt;&gt;"",IF(P379=1,1,IF(P379=2,2,IF(P379=3,3,(IF(P379=4,4,99))))),0)</f>
        <v>0</v>
      </c>
      <c r="Q380" s="17"/>
      <c r="R380" s="16">
        <f>IF(R379&lt;&gt;"",IF(R379=1,1,IF(R379=2,2,IF(R379=3,3,(IF(R379=4,4,99))))),0)</f>
        <v>0</v>
      </c>
      <c r="S380" s="17"/>
      <c r="T380" s="16">
        <f>IF(T379&lt;&gt;"",IF(T379=1,1,IF(T379=2,2,IF(T379=3,3,(IF(T379=4,4,99))))),0)</f>
        <v>0</v>
      </c>
      <c r="U380" s="17"/>
      <c r="V380" s="16">
        <f>IF(V379&lt;&gt;"",IF(V379=1,1,IF(V379=2,2,IF(V379=3,3,(IF(V379=4,4,99))))),0)</f>
        <v>0</v>
      </c>
      <c r="W380" s="17"/>
      <c r="X380" s="16">
        <f>IF(X379&lt;&gt;"",IF(X379=1,1,IF(X379=2,2,IF(X379=3,3,(IF(X379=4,4,99))))),0)</f>
        <v>0</v>
      </c>
      <c r="Y380" s="17"/>
      <c r="Z380" s="16">
        <f>IF(Z379&lt;&gt;"",IF(Z379=1,1,IF(Z379=2,2,IF(Z379=3,3,(IF(Z379=4,4,99))))),0)</f>
        <v>0</v>
      </c>
      <c r="AA380" s="17"/>
      <c r="AB380" s="16">
        <f>IF(AB379&lt;&gt;"",IF(AB379=1,1,IF(AB379=2,2,IF(AB379=3,3,(IF(AB379=4,4,99))))),0)</f>
        <v>0</v>
      </c>
      <c r="AC380" s="17"/>
      <c r="AD380" s="16">
        <f>IF(AD379&lt;&gt;"",IF(AD379=1,1,IF(AD379=2,2,IF(AD379=3,3,(IF(AD379=4,4,99))))),0)</f>
        <v>0</v>
      </c>
      <c r="AE380" s="17"/>
      <c r="AF380" s="16">
        <f>IF(AF379&lt;&gt;"",IF(AF379=1,1,IF(AF379=2,2,IF(AF379=3,3,(IF(AF379=4,4,99))))),0)</f>
        <v>0</v>
      </c>
      <c r="AG380" s="17"/>
      <c r="AH380" s="16">
        <f>IF(AH379&lt;&gt;"",IF(AH379=1,1,IF(AH379=2,2,IF(AH379=3,3,(IF(AH379=4,4,99))))),0)</f>
        <v>0</v>
      </c>
      <c r="AI380" s="14">
        <f t="shared" si="37"/>
        <v>0</v>
      </c>
      <c r="AJ380" s="15"/>
      <c r="AK380" s="89"/>
      <c r="AL380" s="149"/>
    </row>
    <row r="381" spans="1:38" ht="12" customHeight="1">
      <c r="A381" s="114"/>
      <c r="B381" s="115"/>
      <c r="C381" s="115"/>
      <c r="D381" s="115"/>
      <c r="E381" s="116" t="s">
        <v>68</v>
      </c>
      <c r="F381" s="84"/>
      <c r="G381" s="93">
        <f>IF(SUM(N382,P382,R382,T382,V382,X382,Z382,AB382,AD382,AF382,AH382)&gt;0,IF(SUM(N382,P382,R382,T382,V382,X382,Z382,AB382,AD382,AF382,AH382)&lt;99,AVERAGE(N381,P381,R381,T381,V381,X381,Z381,AB381,AD381,AF381,AH381),"ERR"),"")</f>
      </c>
      <c r="H381" s="137">
        <f t="shared" si="36"/>
        <v>0</v>
      </c>
      <c r="I381" s="94">
        <f>IF(G381&lt;1.5,1,"")</f>
      </c>
      <c r="J381" s="95">
        <f>IF(G381&lt;2.5,IF(G381&gt;=1.5,1,""),"")</f>
      </c>
      <c r="K381" s="95">
        <f>IF(G381&lt;3.5,IF(G381&gt;=2.5,1,""),"")</f>
      </c>
      <c r="L381" s="97">
        <f>IF(G381&lt;&gt;"",IF(G381&lt;&gt;"ERR",IF(G381&gt;=3.5,1,""),""),"")</f>
      </c>
      <c r="M381" s="89" t="s">
        <v>69</v>
      </c>
      <c r="N381" s="19"/>
      <c r="O381" s="17"/>
      <c r="P381" s="19"/>
      <c r="Q381" s="17"/>
      <c r="R381" s="19"/>
      <c r="S381" s="17"/>
      <c r="T381" s="18"/>
      <c r="U381" s="17"/>
      <c r="V381" s="19"/>
      <c r="W381" s="17"/>
      <c r="X381" s="18"/>
      <c r="Y381" s="17"/>
      <c r="Z381" s="18"/>
      <c r="AA381" s="17"/>
      <c r="AB381" s="19"/>
      <c r="AC381" s="17"/>
      <c r="AD381" s="19"/>
      <c r="AE381" s="17"/>
      <c r="AF381" s="19"/>
      <c r="AG381" s="17"/>
      <c r="AH381" s="19"/>
      <c r="AI381" s="14">
        <f t="shared" si="37"/>
        <v>0</v>
      </c>
      <c r="AJ381" s="15"/>
      <c r="AK381" s="89" t="s">
        <v>69</v>
      </c>
      <c r="AL381" s="149"/>
    </row>
    <row r="382" spans="1:38" ht="12" customHeight="1" hidden="1">
      <c r="A382" s="117"/>
      <c r="B382" s="118"/>
      <c r="C382" s="118"/>
      <c r="D382" s="118"/>
      <c r="E382" s="119"/>
      <c r="F382" s="84"/>
      <c r="G382" s="93"/>
      <c r="H382" s="137">
        <f t="shared" si="36"/>
        <v>0</v>
      </c>
      <c r="I382" s="94"/>
      <c r="J382" s="95"/>
      <c r="K382" s="95"/>
      <c r="L382" s="96"/>
      <c r="M382" s="89"/>
      <c r="N382" s="16">
        <f>IF(N381&lt;&gt;"",IF(N381=1,1,IF(N381=2,2,IF(N381=3,3,(IF(N381=4,4,99))))),0)</f>
        <v>0</v>
      </c>
      <c r="O382" s="17"/>
      <c r="P382" s="16">
        <f>IF(P381&lt;&gt;"",IF(P381=1,1,IF(P381=2,2,IF(P381=3,3,(IF(P381=4,4,99))))),0)</f>
        <v>0</v>
      </c>
      <c r="Q382" s="17"/>
      <c r="R382" s="16">
        <f>IF(R381&lt;&gt;"",IF(R381=1,1,IF(R381=2,2,IF(R381=3,3,(IF(R381=4,4,99))))),0)</f>
        <v>0</v>
      </c>
      <c r="S382" s="17"/>
      <c r="T382" s="18"/>
      <c r="U382" s="17"/>
      <c r="V382" s="16">
        <f>IF(V381&lt;&gt;"",IF(V381=1,1,IF(V381=2,2,IF(V381=3,3,(IF(V381=4,4,99))))),0)</f>
        <v>0</v>
      </c>
      <c r="W382" s="17"/>
      <c r="X382" s="18"/>
      <c r="Y382" s="17"/>
      <c r="Z382" s="18"/>
      <c r="AA382" s="17"/>
      <c r="AB382" s="16">
        <f>IF(AB381&lt;&gt;"",IF(AB381=1,1,IF(AB381=2,2,IF(AB381=3,3,(IF(AB381=4,4,99))))),0)</f>
        <v>0</v>
      </c>
      <c r="AC382" s="17"/>
      <c r="AD382" s="16">
        <f>IF(AD381&lt;&gt;"",IF(AD381=1,1,IF(AD381=2,2,IF(AD381=3,3,(IF(AD381=4,4,99))))),0)</f>
        <v>0</v>
      </c>
      <c r="AE382" s="17"/>
      <c r="AF382" s="16">
        <f>IF(AF381&lt;&gt;"",IF(AF381=1,1,IF(AF381=2,2,IF(AF381=3,3,(IF(AF381=4,4,99))))),0)</f>
        <v>0</v>
      </c>
      <c r="AG382" s="17"/>
      <c r="AH382" s="16">
        <f>IF(AH381&lt;&gt;"",IF(AH381=1,1,IF(AH381=2,2,IF(AH381=3,3,(IF(AH381=4,4,99))))),0)</f>
        <v>0</v>
      </c>
      <c r="AI382" s="14">
        <f t="shared" si="37"/>
        <v>0</v>
      </c>
      <c r="AJ382" s="15"/>
      <c r="AK382" s="89"/>
      <c r="AL382" s="25"/>
    </row>
    <row r="383" spans="1:38" ht="12" customHeight="1" thickBot="1">
      <c r="A383" s="120"/>
      <c r="B383" s="121"/>
      <c r="C383" s="121"/>
      <c r="D383" s="121"/>
      <c r="E383" s="122" t="s">
        <v>70</v>
      </c>
      <c r="F383" s="84"/>
      <c r="G383" s="105">
        <f>IF(SUM(N384,P384,R384,T384,V384,X384,Z384,AB384,AD384,AF384,AH384)&gt;0,IF(SUM(N384,P384,R384,T384,V384,X384,Z384,AB384,AD384,AF384,AH384)&lt;99,AVERAGE(N383,P383,R383,T383,V383,X383,Z383,AB383,AD383,AF383,AH383),"ERR"),"")</f>
      </c>
      <c r="H383" s="137">
        <f t="shared" si="36"/>
        <v>0</v>
      </c>
      <c r="I383" s="106">
        <f>IF(G383&lt;1.5,1,"")</f>
      </c>
      <c r="J383" s="107">
        <f>IF(G383&lt;2.5,IF(G383&gt;=1.5,1,""),"")</f>
      </c>
      <c r="K383" s="107">
        <f>IF(G383&lt;3.5,IF(G383&gt;=2.5,1,""),"")</f>
      </c>
      <c r="L383" s="108">
        <f>IF(G383&lt;&gt;"",IF(G383&lt;&gt;"ERR",IF(G383&gt;=3.5,1,""),""),"")</f>
      </c>
      <c r="M383" s="89" t="s">
        <v>71</v>
      </c>
      <c r="N383" s="21"/>
      <c r="O383" s="22"/>
      <c r="P383" s="21"/>
      <c r="Q383" s="22"/>
      <c r="R383" s="21"/>
      <c r="S383" s="22"/>
      <c r="T383" s="21"/>
      <c r="U383" s="22"/>
      <c r="V383" s="21"/>
      <c r="W383" s="22"/>
      <c r="X383" s="21"/>
      <c r="Y383" s="22"/>
      <c r="Z383" s="21"/>
      <c r="AA383" s="22"/>
      <c r="AB383" s="21"/>
      <c r="AC383" s="22"/>
      <c r="AD383" s="21"/>
      <c r="AE383" s="22"/>
      <c r="AF383" s="21"/>
      <c r="AG383" s="22"/>
      <c r="AH383" s="21"/>
      <c r="AI383" s="14">
        <f t="shared" si="37"/>
        <v>0</v>
      </c>
      <c r="AJ383" s="15"/>
      <c r="AK383" s="89" t="s">
        <v>71</v>
      </c>
      <c r="AL383" s="26">
        <f>IF(AL369=0,0,IF(AL369=10,10,IF(AL369=20,20,"ERR")))</f>
        <v>0</v>
      </c>
    </row>
    <row r="384" spans="1:38" ht="12" customHeight="1" hidden="1">
      <c r="A384" s="101"/>
      <c r="B384" s="123"/>
      <c r="C384" s="123"/>
      <c r="D384" s="123"/>
      <c r="E384" s="124"/>
      <c r="F384" s="84"/>
      <c r="G384" s="125"/>
      <c r="H384" s="137">
        <f t="shared" si="36"/>
        <v>0</v>
      </c>
      <c r="M384" s="75"/>
      <c r="N384" s="27">
        <f>IF(N383&lt;&gt;"",IF(N383=1,1,IF(N383=2,2,IF(N383=3,3,(IF(N383=4,4,99))))),0)</f>
        <v>0</v>
      </c>
      <c r="O384" s="28"/>
      <c r="P384" s="29">
        <f>IF(P383&lt;&gt;"",IF(P383=1,1,IF(P383=2,2,IF(P383=3,3,(IF(P383=4,4,99))))),0)</f>
        <v>0</v>
      </c>
      <c r="Q384" s="28"/>
      <c r="R384" s="30">
        <f>IF(R383&lt;&gt;"",IF(R383=1,1,IF(R383=2,2,IF(R383=3,3,(IF(R383=4,4,99))))),0)</f>
        <v>0</v>
      </c>
      <c r="S384" s="28"/>
      <c r="T384" s="30">
        <f>IF(T383&lt;&gt;"",IF(T383=1,1,IF(T383=2,2,IF(T383=3,3,(IF(T383=4,4,99))))),0)</f>
        <v>0</v>
      </c>
      <c r="U384" s="28"/>
      <c r="V384" s="30">
        <f>IF(V383&lt;&gt;"",IF(V383=1,1,IF(V383=2,2,IF(V383=3,3,(IF(V383=4,4,99))))),0)</f>
        <v>0</v>
      </c>
      <c r="W384" s="28"/>
      <c r="X384" s="30">
        <f>IF(X383&lt;&gt;"",IF(X383=1,1,IF(X383=2,2,IF(X383=3,3,(IF(X383=4,4,99))))),0)</f>
        <v>0</v>
      </c>
      <c r="Y384" s="28"/>
      <c r="Z384" s="30">
        <f>IF(Z383&lt;&gt;"",IF(Z383=1,1,IF(Z383=2,2,IF(Z383=3,3,(IF(Z383=4,4,99))))),0)</f>
        <v>0</v>
      </c>
      <c r="AA384" s="28"/>
      <c r="AB384" s="30">
        <f>IF(AB383&lt;&gt;"",IF(AB383=1,1,IF(AB383=2,2,IF(AB383=3,3,(IF(AB383=4,4,99))))),0)</f>
        <v>0</v>
      </c>
      <c r="AC384" s="28"/>
      <c r="AD384" s="30">
        <f>IF(AD383&lt;&gt;"",IF(AD383=1,1,IF(AD383=2,2,IF(AD383=3,3,(IF(AD383=4,4,99))))),0)</f>
        <v>0</v>
      </c>
      <c r="AE384" s="28"/>
      <c r="AF384" s="30">
        <f>IF(AF383&lt;&gt;"",IF(AF383=1,1,IF(AF383=2,2,IF(AF383=3,3,(IF(AF383=4,4,99))))),0)</f>
        <v>0</v>
      </c>
      <c r="AG384" s="28"/>
      <c r="AH384" s="30">
        <f>IF(AH383&lt;&gt;"",IF(AH383=1,1,IF(AH383=2,2,IF(AH383=3,3,(IF(AH383=4,4,99))))),0)</f>
        <v>0</v>
      </c>
      <c r="AI384" s="14">
        <f t="shared" si="37"/>
        <v>0</v>
      </c>
      <c r="AL384" s="20"/>
    </row>
    <row r="385" spans="1:52" s="3" customFormat="1" ht="15.75" hidden="1" thickBot="1">
      <c r="A385" s="126"/>
      <c r="B385" s="127"/>
      <c r="C385" s="127"/>
      <c r="D385" s="127"/>
      <c r="E385" s="128"/>
      <c r="F385" s="129"/>
      <c r="G385" s="130"/>
      <c r="H385" s="137">
        <f>SUM(H369:H384)</f>
        <v>0</v>
      </c>
      <c r="I385" s="131">
        <f>SUM(I369:I383)*10</f>
        <v>0</v>
      </c>
      <c r="J385" s="132">
        <f>SUM(J369:J383)*25</f>
        <v>0</v>
      </c>
      <c r="K385" s="132">
        <f>SUM(K369:K383)*40</f>
        <v>0</v>
      </c>
      <c r="L385" s="133">
        <f>SUM(L369:L383)*50</f>
        <v>0</v>
      </c>
      <c r="M385" s="75"/>
      <c r="N385" s="31"/>
      <c r="O385" s="31"/>
      <c r="AK385" s="127"/>
      <c r="AM385" s="127"/>
      <c r="AN385" s="127"/>
      <c r="AO385" s="127"/>
      <c r="AP385" s="127"/>
      <c r="AQ385" s="127"/>
      <c r="AR385" s="127"/>
      <c r="AS385" s="127"/>
      <c r="AT385" s="127"/>
      <c r="AU385" s="127"/>
      <c r="AV385" s="127"/>
      <c r="AW385" s="127"/>
      <c r="AX385" s="127"/>
      <c r="AY385" s="127"/>
      <c r="AZ385" s="127"/>
    </row>
    <row r="386" spans="1:52" s="134" customFormat="1" ht="15">
      <c r="A386" s="66"/>
      <c r="B386" s="67"/>
      <c r="C386" s="67"/>
      <c r="D386" s="67"/>
      <c r="E386" s="68"/>
      <c r="F386" s="69"/>
      <c r="G386" s="70"/>
      <c r="H386" s="136"/>
      <c r="I386" s="71"/>
      <c r="J386" s="71"/>
      <c r="K386" s="71"/>
      <c r="L386" s="71"/>
      <c r="M386" s="71"/>
      <c r="N386" s="66"/>
      <c r="O386" s="66"/>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row>
    <row r="387" spans="1:38" ht="12" customHeight="1" hidden="1">
      <c r="A387" s="117"/>
      <c r="B387" s="118"/>
      <c r="C387" s="118"/>
      <c r="D387" s="118"/>
      <c r="E387" s="119"/>
      <c r="F387" s="84"/>
      <c r="G387" s="93"/>
      <c r="H387" s="137">
        <f>IF(G387="ERR",1,0)</f>
        <v>0</v>
      </c>
      <c r="I387" s="94"/>
      <c r="J387" s="95"/>
      <c r="K387" s="95"/>
      <c r="L387" s="96"/>
      <c r="M387" s="89"/>
      <c r="N387" s="16" t="e">
        <f>IF(#REF!&lt;&gt;"",IF(#REF!=1,1,IF(#REF!=2,2,IF(#REF!=3,3,(IF(#REF!=4,4,99))))),0)</f>
        <v>#REF!</v>
      </c>
      <c r="O387" s="17"/>
      <c r="P387" s="16" t="e">
        <f>IF(#REF!&lt;&gt;"",IF(#REF!=1,1,IF(#REF!=2,2,IF(#REF!=3,3,(IF(#REF!=4,4,99))))),0)</f>
        <v>#REF!</v>
      </c>
      <c r="Q387" s="17"/>
      <c r="R387" s="16" t="e">
        <f>IF(#REF!&lt;&gt;"",IF(#REF!=1,1,IF(#REF!=2,2,IF(#REF!=3,3,(IF(#REF!=4,4,99))))),0)</f>
        <v>#REF!</v>
      </c>
      <c r="S387" s="17"/>
      <c r="T387" s="18"/>
      <c r="U387" s="17"/>
      <c r="V387" s="16" t="e">
        <f>IF(#REF!&lt;&gt;"",IF(#REF!=1,1,IF(#REF!=2,2,IF(#REF!=3,3,(IF(#REF!=4,4,99))))),0)</f>
        <v>#REF!</v>
      </c>
      <c r="W387" s="17"/>
      <c r="X387" s="18"/>
      <c r="Y387" s="17"/>
      <c r="Z387" s="18"/>
      <c r="AA387" s="17"/>
      <c r="AB387" s="16" t="e">
        <f>IF(#REF!&lt;&gt;"",IF(#REF!=1,1,IF(#REF!=2,2,IF(#REF!=3,3,(IF(#REF!=4,4,99))))),0)</f>
        <v>#REF!</v>
      </c>
      <c r="AC387" s="17"/>
      <c r="AD387" s="16" t="e">
        <f>IF(#REF!&lt;&gt;"",IF(#REF!=1,1,IF(#REF!=2,2,IF(#REF!=3,3,(IF(#REF!=4,4,99))))),0)</f>
        <v>#REF!</v>
      </c>
      <c r="AE387" s="17"/>
      <c r="AF387" s="16" t="e">
        <f>IF(#REF!&lt;&gt;"",IF(#REF!=1,1,IF(#REF!=2,2,IF(#REF!=3,3,(IF(#REF!=4,4,99))))),0)</f>
        <v>#REF!</v>
      </c>
      <c r="AG387" s="17"/>
      <c r="AH387" s="16" t="e">
        <f>IF(#REF!&lt;&gt;"",IF(#REF!=1,1,IF(#REF!=2,2,IF(#REF!=3,3,(IF(#REF!=4,4,99))))),0)</f>
        <v>#REF!</v>
      </c>
      <c r="AI387" s="14" t="e">
        <f>SUM(AH387+AF387+AD387+AB387+Z387+X387+V387+T387+R387+P387+N387)</f>
        <v>#REF!</v>
      </c>
      <c r="AJ387" s="15"/>
      <c r="AK387" s="89"/>
      <c r="AL387" s="25"/>
    </row>
    <row r="388" spans="1:38" ht="27" thickBot="1">
      <c r="A388" s="81">
        <f>ListeClasse!A21</f>
        <v>20</v>
      </c>
      <c r="B388" s="82" t="str">
        <f>ListeClasse!B21</f>
        <v>NOM20</v>
      </c>
      <c r="C388" s="82" t="str">
        <f>ListeClasse!C21</f>
        <v>Prenom20</v>
      </c>
      <c r="D388" s="83" t="s">
        <v>58</v>
      </c>
      <c r="E388" s="83">
        <f>IF(H405=0,IF(AL403&lt;&gt;"ERR",SUM(I405:L405)+AL403,"ERR E.C."),"ERR comp")</f>
        <v>0</v>
      </c>
      <c r="F388" s="56" t="s">
        <v>72</v>
      </c>
      <c r="G388" s="78"/>
      <c r="H388" s="137"/>
      <c r="I388" s="79"/>
      <c r="J388" s="79"/>
      <c r="K388" s="79"/>
      <c r="L388" s="79"/>
      <c r="M388" s="59"/>
      <c r="N388" s="60"/>
      <c r="O388" s="61"/>
      <c r="P388" s="60"/>
      <c r="Q388" s="61"/>
      <c r="R388" s="60"/>
      <c r="S388" s="61"/>
      <c r="T388" s="60"/>
      <c r="U388" s="61"/>
      <c r="V388" s="60"/>
      <c r="W388" s="61"/>
      <c r="X388" s="60"/>
      <c r="Y388" s="61"/>
      <c r="Z388" s="60"/>
      <c r="AA388" s="61"/>
      <c r="AB388" s="60"/>
      <c r="AC388" s="61"/>
      <c r="AD388" s="60"/>
      <c r="AE388" s="61"/>
      <c r="AF388" s="60"/>
      <c r="AG388" s="61"/>
      <c r="AH388" s="60"/>
      <c r="AI388" s="62"/>
      <c r="AJ388" s="63"/>
      <c r="AL388" s="60"/>
    </row>
    <row r="389" spans="1:38" ht="12" customHeight="1" thickBot="1">
      <c r="A389" s="151" t="s">
        <v>59</v>
      </c>
      <c r="B389" s="151"/>
      <c r="C389" s="151"/>
      <c r="D389" s="151"/>
      <c r="E389" s="151"/>
      <c r="F389" s="84"/>
      <c r="G389" s="85">
        <f>IF(AI390&gt;0,IF(AI390&lt;99,AVERAGE(N389,P389,R389,T389,V389,X389,Z389,AB389,AD389,AF389,AH389),"ERR"),"")</f>
      </c>
      <c r="H389" s="137">
        <f aca="true" t="shared" si="38" ref="H389:H404">IF(G389="ERR",1,0)</f>
        <v>0</v>
      </c>
      <c r="I389" s="86">
        <f>IF(G389&lt;1.5,1,"")</f>
      </c>
      <c r="J389" s="87">
        <f>IF(G389&lt;2.5,IF(G389&gt;=1.5,1,""),"")</f>
      </c>
      <c r="K389" s="87">
        <f>IF(G389&lt;3.5,IF(G389&gt;=2.5,1,""),"")</f>
      </c>
      <c r="L389" s="88">
        <f>IF(G389&lt;&gt;"",IF(G389&lt;&gt;"ERR",IF(G389&gt;=3.5,1,""),""),"")</f>
      </c>
      <c r="M389" s="89" t="s">
        <v>60</v>
      </c>
      <c r="N389" s="12"/>
      <c r="O389" s="13"/>
      <c r="P389" s="12"/>
      <c r="Q389" s="13"/>
      <c r="R389" s="12"/>
      <c r="S389" s="13"/>
      <c r="T389" s="12"/>
      <c r="U389" s="13"/>
      <c r="V389" s="12"/>
      <c r="W389" s="13"/>
      <c r="X389" s="12"/>
      <c r="Y389" s="13"/>
      <c r="Z389" s="12"/>
      <c r="AA389" s="13"/>
      <c r="AB389" s="12"/>
      <c r="AC389" s="13"/>
      <c r="AD389" s="12"/>
      <c r="AE389" s="13"/>
      <c r="AF389" s="12"/>
      <c r="AG389" s="13"/>
      <c r="AH389" s="12"/>
      <c r="AI389" s="14">
        <f aca="true" t="shared" si="39" ref="AI389:AI404">SUM(AH389+AF389+AD389+AB389+Z389+X389+V389+T389+R389+P389+N389)</f>
        <v>0</v>
      </c>
      <c r="AJ389" s="15"/>
      <c r="AK389" s="89" t="s">
        <v>60</v>
      </c>
      <c r="AL389" s="149"/>
    </row>
    <row r="390" spans="1:38" ht="12" customHeight="1" hidden="1">
      <c r="A390" s="90"/>
      <c r="B390" s="91"/>
      <c r="C390" s="91"/>
      <c r="D390" s="91"/>
      <c r="E390" s="92"/>
      <c r="F390" s="84"/>
      <c r="G390" s="93"/>
      <c r="H390" s="137">
        <f t="shared" si="38"/>
        <v>0</v>
      </c>
      <c r="I390" s="94"/>
      <c r="J390" s="95"/>
      <c r="K390" s="95"/>
      <c r="L390" s="96"/>
      <c r="M390" s="89"/>
      <c r="N390" s="16">
        <f>IF(N389&lt;&gt;"",IF(N389=1,1,IF(N389=2,2,IF(N389=3,3,(IF(N389=4,4,99))))),0)</f>
        <v>0</v>
      </c>
      <c r="O390" s="17"/>
      <c r="P390" s="16">
        <f>IF(P389&lt;&gt;"",IF(P389=1,1,IF(P389=2,2,IF(P389=3,3,(IF(P389=4,4,99))))),0)</f>
        <v>0</v>
      </c>
      <c r="Q390" s="17"/>
      <c r="R390" s="16">
        <f>IF(R389&lt;&gt;"",IF(R389=1,1,IF(R389=2,2,IF(R389=3,3,(IF(R389=4,4,99))))),0)</f>
        <v>0</v>
      </c>
      <c r="S390" s="17"/>
      <c r="T390" s="16">
        <f>IF(T389&lt;&gt;"",IF(T389=1,1,IF(T389=2,2,IF(T389=3,3,(IF(T389=4,4,99))))),0)</f>
        <v>0</v>
      </c>
      <c r="U390" s="17"/>
      <c r="V390" s="16">
        <f>IF(V389&lt;&gt;"",IF(V389=1,1,IF(V389=2,2,IF(V389=3,3,(IF(V389=4,4,99))))),0)</f>
        <v>0</v>
      </c>
      <c r="W390" s="17"/>
      <c r="X390" s="16">
        <f>IF(X389&lt;&gt;"",IF(X389=1,1,IF(X389=2,2,IF(X389=3,3,(IF(X389=4,4,99))))),0)</f>
        <v>0</v>
      </c>
      <c r="Y390" s="17"/>
      <c r="Z390" s="16">
        <f>IF(Z389&lt;&gt;"",IF(Z389=1,1,IF(Z389=2,2,IF(Z389=3,3,(IF(Z389=4,4,99))))),0)</f>
        <v>0</v>
      </c>
      <c r="AA390" s="17"/>
      <c r="AB390" s="16">
        <f>IF(AB389&lt;&gt;"",IF(AB389=1,1,IF(AB389=2,2,IF(AB389=3,3,(IF(AB389=4,4,99))))),0)</f>
        <v>0</v>
      </c>
      <c r="AC390" s="17"/>
      <c r="AD390" s="16">
        <f>IF(AD389&lt;&gt;"",IF(AD389=1,1,IF(AD389=2,2,IF(AD389=3,3,(IF(AD389=4,4,99))))),0)</f>
        <v>0</v>
      </c>
      <c r="AE390" s="17"/>
      <c r="AF390" s="16">
        <f>IF(AF389&lt;&gt;"",IF(AF389=1,1,IF(AF389=2,2,IF(AF389=3,3,(IF(AF389=4,4,99))))),0)</f>
        <v>0</v>
      </c>
      <c r="AG390" s="17"/>
      <c r="AH390" s="16">
        <f>IF(AH389&lt;&gt;"",IF(AH389=1,1,IF(AH389=2,2,IF(AH389=3,3,(IF(AH389=4,4,99))))),0)</f>
        <v>0</v>
      </c>
      <c r="AI390" s="14">
        <f t="shared" si="39"/>
        <v>0</v>
      </c>
      <c r="AJ390" s="15"/>
      <c r="AK390" s="89"/>
      <c r="AL390" s="149"/>
    </row>
    <row r="391" spans="1:38" ht="12" customHeight="1" thickBot="1">
      <c r="A391" s="150" t="s">
        <v>61</v>
      </c>
      <c r="B391" s="150"/>
      <c r="C391" s="150"/>
      <c r="D391" s="150"/>
      <c r="E391" s="150"/>
      <c r="F391" s="84"/>
      <c r="G391" s="93">
        <f>IF(AI392&gt;0,IF(AI392&lt;99,AVERAGE(N391,P391,R391,T391,V391,X391,Z391,AB391,AD391,AF391,AH391),"ERR"),"")</f>
      </c>
      <c r="H391" s="137">
        <f t="shared" si="38"/>
        <v>0</v>
      </c>
      <c r="I391" s="94">
        <f>IF(G391&lt;1.5,1,"")</f>
      </c>
      <c r="J391" s="95">
        <f>IF(G391&lt;2.5,IF(G391&gt;=1.5,1,""),"")</f>
      </c>
      <c r="K391" s="95">
        <f>IF(G391&lt;3.5,IF(G391&gt;=2.5,1,""),"")</f>
      </c>
      <c r="L391" s="97">
        <f>IF(G391&lt;&gt;"",IF(G391&lt;&gt;"ERR",IF(G391&gt;=3.5,1,""),""),"")</f>
      </c>
      <c r="M391" s="89" t="s">
        <v>60</v>
      </c>
      <c r="N391" s="18"/>
      <c r="O391" s="17"/>
      <c r="P391" s="18"/>
      <c r="Q391" s="17"/>
      <c r="R391" s="18"/>
      <c r="S391" s="17"/>
      <c r="T391" s="18"/>
      <c r="U391" s="17"/>
      <c r="V391" s="18"/>
      <c r="W391" s="17"/>
      <c r="X391" s="19"/>
      <c r="Y391" s="17"/>
      <c r="Z391" s="19"/>
      <c r="AA391" s="17"/>
      <c r="AB391" s="18"/>
      <c r="AC391" s="17"/>
      <c r="AD391" s="18"/>
      <c r="AE391" s="17"/>
      <c r="AF391" s="18"/>
      <c r="AG391" s="17"/>
      <c r="AH391" s="18"/>
      <c r="AI391" s="14">
        <f t="shared" si="39"/>
        <v>0</v>
      </c>
      <c r="AJ391" s="15"/>
      <c r="AK391" s="89" t="s">
        <v>60</v>
      </c>
      <c r="AL391" s="149"/>
    </row>
    <row r="392" spans="1:38" ht="12" customHeight="1" hidden="1">
      <c r="A392" s="90"/>
      <c r="B392" s="91"/>
      <c r="C392" s="91"/>
      <c r="D392" s="91"/>
      <c r="E392" s="92"/>
      <c r="F392" s="84"/>
      <c r="G392" s="93"/>
      <c r="H392" s="137">
        <f t="shared" si="38"/>
        <v>0</v>
      </c>
      <c r="I392" s="94"/>
      <c r="J392" s="95"/>
      <c r="K392" s="95"/>
      <c r="L392" s="96"/>
      <c r="M392" s="89"/>
      <c r="N392" s="18"/>
      <c r="O392" s="17"/>
      <c r="P392" s="18"/>
      <c r="Q392" s="17"/>
      <c r="R392" s="18"/>
      <c r="S392" s="17"/>
      <c r="T392" s="18"/>
      <c r="U392" s="17"/>
      <c r="V392" s="18"/>
      <c r="W392" s="17"/>
      <c r="X392" s="16">
        <f>IF(X391&lt;&gt;"",IF(X391=1,1,IF(X391=2,2,IF(X391=3,3,(IF(X391=4,4,99))))),0)</f>
        <v>0</v>
      </c>
      <c r="Y392" s="17"/>
      <c r="Z392" s="16">
        <f>IF(Z391&lt;&gt;"",IF(Z391=1,1,IF(Z391=2,2,IF(Z391=3,3,(IF(Z391=4,4,99))))),0)</f>
        <v>0</v>
      </c>
      <c r="AA392" s="17"/>
      <c r="AB392" s="18"/>
      <c r="AC392" s="17"/>
      <c r="AD392" s="18"/>
      <c r="AE392" s="17"/>
      <c r="AF392" s="18"/>
      <c r="AG392" s="17"/>
      <c r="AH392" s="18"/>
      <c r="AI392" s="14">
        <f t="shared" si="39"/>
        <v>0</v>
      </c>
      <c r="AJ392" s="15"/>
      <c r="AK392" s="89"/>
      <c r="AL392" s="149"/>
    </row>
    <row r="393" spans="1:38" ht="12" customHeight="1" thickBot="1">
      <c r="A393" s="98"/>
      <c r="B393" s="99"/>
      <c r="C393" s="99"/>
      <c r="D393" s="99"/>
      <c r="E393" s="92" t="s">
        <v>62</v>
      </c>
      <c r="F393" s="84"/>
      <c r="G393" s="93">
        <f>IF(SUM(N394,P394,R394,T394,V394,X394,Z394,AB394,AD394,AF394,AH394)&gt;0,IF(SUM(N394,P394,R394,T394,V394,X394,Z394,AB394,AD394,AF394,AH394)&lt;99,AVERAGE(N393,P393,R393,T393,V393,X393,Z393,AB393,AD393,AF393,AH393),"ERR"),"")</f>
      </c>
      <c r="H393" s="137">
        <f t="shared" si="38"/>
        <v>0</v>
      </c>
      <c r="I393" s="94">
        <f>IF(G393&lt;1.5,1,"")</f>
      </c>
      <c r="J393" s="95">
        <f>IF(G393&lt;2.5,IF(G393&gt;=1.5,1,""),"")</f>
      </c>
      <c r="K393" s="95">
        <f>IF(G393&lt;3.5,IF(G393&gt;=2.5,1,""),"")</f>
      </c>
      <c r="L393" s="97">
        <f>IF(G393&lt;&gt;"",IF(G393&lt;&gt;"ERR",IF(G393&gt;=3.5,1,""),""),"")</f>
      </c>
      <c r="M393" s="89" t="s">
        <v>60</v>
      </c>
      <c r="N393" s="18"/>
      <c r="O393" s="17"/>
      <c r="P393" s="18"/>
      <c r="Q393" s="17"/>
      <c r="R393" s="18"/>
      <c r="S393" s="17"/>
      <c r="T393" s="18"/>
      <c r="U393" s="17"/>
      <c r="V393" s="18"/>
      <c r="W393" s="17"/>
      <c r="X393" s="18"/>
      <c r="Y393" s="17"/>
      <c r="Z393" s="18"/>
      <c r="AA393" s="17"/>
      <c r="AB393" s="19"/>
      <c r="AC393" s="17"/>
      <c r="AD393" s="19"/>
      <c r="AE393" s="17"/>
      <c r="AF393" s="19"/>
      <c r="AG393" s="17"/>
      <c r="AH393" s="19"/>
      <c r="AI393" s="14">
        <f t="shared" si="39"/>
        <v>0</v>
      </c>
      <c r="AJ393" s="15"/>
      <c r="AK393" s="89" t="s">
        <v>60</v>
      </c>
      <c r="AL393" s="149"/>
    </row>
    <row r="394" spans="1:38" ht="12" customHeight="1" hidden="1">
      <c r="A394" s="98"/>
      <c r="B394" s="100"/>
      <c r="C394" s="100"/>
      <c r="D394" s="100"/>
      <c r="E394" s="92"/>
      <c r="F394" s="84"/>
      <c r="G394" s="93"/>
      <c r="H394" s="137">
        <f t="shared" si="38"/>
        <v>0</v>
      </c>
      <c r="I394" s="94"/>
      <c r="J394" s="95"/>
      <c r="K394" s="95"/>
      <c r="L394" s="96"/>
      <c r="M394" s="89"/>
      <c r="N394" s="18"/>
      <c r="O394" s="17"/>
      <c r="P394" s="18"/>
      <c r="Q394" s="17"/>
      <c r="R394" s="18"/>
      <c r="S394" s="17"/>
      <c r="T394" s="18"/>
      <c r="U394" s="17"/>
      <c r="V394" s="18"/>
      <c r="W394" s="17"/>
      <c r="X394" s="18"/>
      <c r="Y394" s="17"/>
      <c r="Z394" s="18"/>
      <c r="AA394" s="17"/>
      <c r="AB394" s="16">
        <f>IF(AB393&lt;&gt;"",IF(AB393=1,1,IF(AB393=2,2,IF(AB393=3,3,(IF(AB393=4,4,99))))),0)</f>
        <v>0</v>
      </c>
      <c r="AC394" s="17"/>
      <c r="AD394" s="16">
        <f>IF(AD393&lt;&gt;"",IF(AD393=1,1,IF(AD393=2,2,IF(AD393=3,3,(IF(AD393=4,4,99))))),0)</f>
        <v>0</v>
      </c>
      <c r="AE394" s="17"/>
      <c r="AF394" s="16">
        <f>IF(AF393&lt;&gt;"",IF(AF393=1,1,IF(AF393=2,2,IF(AF393=3,3,(IF(AF393=4,4,99))))),0)</f>
        <v>0</v>
      </c>
      <c r="AG394" s="17"/>
      <c r="AH394" s="16">
        <f>IF(AH393&lt;&gt;"",IF(AH393=1,1,IF(AH393=2,2,IF(AH393=3,3,(IF(AH393=4,4,99))))),0)</f>
        <v>0</v>
      </c>
      <c r="AI394" s="14">
        <f t="shared" si="39"/>
        <v>0</v>
      </c>
      <c r="AJ394" s="15"/>
      <c r="AK394" s="89"/>
      <c r="AL394" s="149"/>
    </row>
    <row r="395" spans="1:38" ht="12" customHeight="1" thickBot="1">
      <c r="A395" s="101"/>
      <c r="B395" s="102"/>
      <c r="C395" s="102"/>
      <c r="D395" s="102"/>
      <c r="E395" s="103" t="s">
        <v>63</v>
      </c>
      <c r="F395" s="104"/>
      <c r="G395" s="105">
        <f>IF(SUM(N396,P396,R396,T396,V396,X396,Z396,AB396,AD396,AF396,AH396)&gt;0,IF(SUM(N396,P396,R396,T396,V396,X396,Z396,AB396,AD396,AF396,AH396)&lt;99,AVERAGE(N395,P395,R395,T395,V395,X395,Z395,AB395,AD395,AF395,AH395),"ERR"),"")</f>
      </c>
      <c r="H395" s="138">
        <f t="shared" si="38"/>
        <v>0</v>
      </c>
      <c r="I395" s="106">
        <f>IF(G395&lt;1.5,1,"")</f>
      </c>
      <c r="J395" s="107">
        <f>IF(G395&lt;2.5,IF(G395&gt;=1.5,1,""),"")</f>
      </c>
      <c r="K395" s="107">
        <f>IF(G395&lt;3.5,IF(G395&gt;=2.5,1,""),"")</f>
      </c>
      <c r="L395" s="108">
        <f>IF(G395&lt;&gt;"",IF(G395&lt;&gt;"ERR",IF(G395&gt;=3.5,1,""),""),"")</f>
      </c>
      <c r="M395" s="109" t="s">
        <v>60</v>
      </c>
      <c r="N395" s="21"/>
      <c r="O395" s="22"/>
      <c r="P395" s="21"/>
      <c r="Q395" s="22"/>
      <c r="R395" s="21"/>
      <c r="S395" s="22"/>
      <c r="T395" s="23"/>
      <c r="U395" s="22"/>
      <c r="V395" s="23"/>
      <c r="W395" s="22"/>
      <c r="X395" s="23"/>
      <c r="Y395" s="22"/>
      <c r="Z395" s="23"/>
      <c r="AA395" s="22"/>
      <c r="AB395" s="23"/>
      <c r="AC395" s="22"/>
      <c r="AD395" s="23"/>
      <c r="AE395" s="22"/>
      <c r="AF395" s="23"/>
      <c r="AG395" s="22"/>
      <c r="AH395" s="23"/>
      <c r="AI395" s="14">
        <f t="shared" si="39"/>
        <v>0</v>
      </c>
      <c r="AJ395" s="15"/>
      <c r="AK395" s="135" t="s">
        <v>60</v>
      </c>
      <c r="AL395" s="149"/>
    </row>
    <row r="396" spans="1:38" ht="12" customHeight="1" hidden="1">
      <c r="A396" s="98"/>
      <c r="B396" s="100"/>
      <c r="C396" s="100"/>
      <c r="D396" s="100"/>
      <c r="E396" s="92"/>
      <c r="F396" s="84"/>
      <c r="G396" s="110"/>
      <c r="H396" s="137">
        <f t="shared" si="38"/>
        <v>0</v>
      </c>
      <c r="I396" s="111"/>
      <c r="J396" s="112"/>
      <c r="K396" s="112"/>
      <c r="L396" s="113"/>
      <c r="M396" s="89"/>
      <c r="N396" s="24">
        <f>IF(N395&lt;&gt;"",IF(N395=1,1,IF(N395=2,2,IF(N395=3,3,(IF(N395=4,4,99))))),0)</f>
        <v>0</v>
      </c>
      <c r="O396" s="17"/>
      <c r="P396" s="24">
        <f>IF(P395&lt;&gt;"",IF(P395=1,1,IF(P395=2,2,IF(P395=3,3,(IF(P395=4,4,99))))),0)</f>
        <v>0</v>
      </c>
      <c r="Q396" s="17"/>
      <c r="R396" s="24">
        <f>IF(R395&lt;&gt;"",IF(R395=1,1,IF(R395=2,2,IF(R395=3,3,(IF(R395=4,4,99))))),0)</f>
        <v>0</v>
      </c>
      <c r="S396" s="17"/>
      <c r="T396" s="23"/>
      <c r="U396" s="17"/>
      <c r="V396" s="23"/>
      <c r="W396" s="17"/>
      <c r="X396" s="23"/>
      <c r="Y396" s="17"/>
      <c r="Z396" s="23"/>
      <c r="AA396" s="17"/>
      <c r="AB396" s="23"/>
      <c r="AC396" s="17"/>
      <c r="AD396" s="23"/>
      <c r="AE396" s="17"/>
      <c r="AF396" s="23"/>
      <c r="AG396" s="17"/>
      <c r="AH396" s="23"/>
      <c r="AI396" s="14">
        <f t="shared" si="39"/>
        <v>0</v>
      </c>
      <c r="AJ396" s="15"/>
      <c r="AK396" s="89"/>
      <c r="AL396" s="149"/>
    </row>
    <row r="397" spans="1:38" ht="12" customHeight="1" thickBot="1">
      <c r="A397" s="114"/>
      <c r="B397" s="115"/>
      <c r="C397" s="115"/>
      <c r="D397" s="115"/>
      <c r="E397" s="116" t="s">
        <v>64</v>
      </c>
      <c r="F397" s="84"/>
      <c r="G397" s="93">
        <f>IF(SUM(N398,P398,R398,T398,V398,X398,Z398,AB398,AD398,AF398,AH398)&gt;0,IF(SUM(N398,P398,R398,T398,V398,X398,Z398,AB398,AD398,AF398,AH398)&lt;99,AVERAGE(N397,P397,R397,T397,V397,X397,Z397,AB397,AD397,AF397,AH397),"ERR"),"")</f>
      </c>
      <c r="H397" s="137">
        <f t="shared" si="38"/>
        <v>0</v>
      </c>
      <c r="I397" s="94">
        <f>IF(G397&lt;1.5,1,"")</f>
      </c>
      <c r="J397" s="95">
        <f>IF(G397&lt;2.5,IF(G397&gt;=1.5,1,""),"")</f>
      </c>
      <c r="K397" s="95">
        <f>IF(G397&lt;3.5,IF(G397&gt;=2.5,1,""),"")</f>
      </c>
      <c r="L397" s="97">
        <f>IF(G397&lt;&gt;"",IF(G397&lt;&gt;"ERR",IF(G397&gt;=3.5,1,""),""),"")</f>
      </c>
      <c r="M397" s="89" t="s">
        <v>65</v>
      </c>
      <c r="N397" s="19"/>
      <c r="O397" s="17"/>
      <c r="P397" s="19"/>
      <c r="Q397" s="17"/>
      <c r="R397" s="19"/>
      <c r="S397" s="17"/>
      <c r="T397" s="19"/>
      <c r="U397" s="17"/>
      <c r="V397" s="19"/>
      <c r="W397" s="17"/>
      <c r="X397" s="19"/>
      <c r="Y397" s="17"/>
      <c r="Z397" s="19"/>
      <c r="AA397" s="17"/>
      <c r="AB397" s="19"/>
      <c r="AC397" s="17"/>
      <c r="AD397" s="19"/>
      <c r="AE397" s="17"/>
      <c r="AF397" s="19"/>
      <c r="AG397" s="17"/>
      <c r="AH397" s="19"/>
      <c r="AI397" s="14">
        <f t="shared" si="39"/>
        <v>0</v>
      </c>
      <c r="AJ397" s="15"/>
      <c r="AK397" s="89" t="s">
        <v>65</v>
      </c>
      <c r="AL397" s="149"/>
    </row>
    <row r="398" spans="1:38" ht="12" customHeight="1" hidden="1">
      <c r="A398" s="114"/>
      <c r="B398" s="115"/>
      <c r="C398" s="115"/>
      <c r="D398" s="115"/>
      <c r="E398" s="116"/>
      <c r="F398" s="84"/>
      <c r="G398" s="93"/>
      <c r="H398" s="137">
        <f t="shared" si="38"/>
        <v>0</v>
      </c>
      <c r="I398" s="94"/>
      <c r="J398" s="95"/>
      <c r="K398" s="95"/>
      <c r="L398" s="96"/>
      <c r="M398" s="89"/>
      <c r="N398" s="16">
        <f>IF(N397&lt;&gt;"",IF(N397=1,1,IF(N397=2,2,IF(N397=3,3,(IF(N397=4,4,99))))),0)</f>
        <v>0</v>
      </c>
      <c r="O398" s="17"/>
      <c r="P398" s="16">
        <f>IF(P397&lt;&gt;"",IF(P397=1,1,IF(P397=2,2,IF(P397=3,3,(IF(P397=4,4,99))))),0)</f>
        <v>0</v>
      </c>
      <c r="Q398" s="17"/>
      <c r="R398" s="16">
        <f>IF(R397&lt;&gt;"",IF(R397=1,1,IF(R397=2,2,IF(R397=3,3,(IF(R397=4,4,99))))),0)</f>
        <v>0</v>
      </c>
      <c r="S398" s="17"/>
      <c r="T398" s="16">
        <f>IF(T397&lt;&gt;"",IF(T397=1,1,IF(T397=2,2,IF(T397=3,3,(IF(T397=4,4,99))))),0)</f>
        <v>0</v>
      </c>
      <c r="U398" s="17"/>
      <c r="V398" s="16">
        <f>IF(V397&lt;&gt;"",IF(V397=1,1,IF(V397=2,2,IF(V397=3,3,(IF(V397=4,4,99))))),0)</f>
        <v>0</v>
      </c>
      <c r="W398" s="17"/>
      <c r="X398" s="16">
        <f>IF(X397&lt;&gt;"",IF(X397=1,1,IF(X397=2,2,IF(X397=3,3,(IF(X397=4,4,99))))),0)</f>
        <v>0</v>
      </c>
      <c r="Y398" s="17"/>
      <c r="Z398" s="16">
        <f>IF(Z397&lt;&gt;"",IF(Z397=1,1,IF(Z397=2,2,IF(Z397=3,3,(IF(Z397=4,4,99))))),0)</f>
        <v>0</v>
      </c>
      <c r="AA398" s="17"/>
      <c r="AB398" s="16">
        <f>IF(AB397&lt;&gt;"",IF(AB397=1,1,IF(AB397=2,2,IF(AB397=3,3,(IF(AB397=4,4,99))))),0)</f>
        <v>0</v>
      </c>
      <c r="AC398" s="17"/>
      <c r="AD398" s="16">
        <f>IF(AD397&lt;&gt;"",IF(AD397=1,1,IF(AD397=2,2,IF(AD397=3,3,(IF(AD397=4,4,99))))),0)</f>
        <v>0</v>
      </c>
      <c r="AE398" s="17"/>
      <c r="AF398" s="16">
        <f>IF(AF397&lt;&gt;"",IF(AF397=1,1,IF(AF397=2,2,IF(AF397=3,3,(IF(AF397=4,4,99))))),0)</f>
        <v>0</v>
      </c>
      <c r="AG398" s="17"/>
      <c r="AH398" s="16">
        <f>IF(AH397&lt;&gt;"",IF(AH397=1,1,IF(AH397=2,2,IF(AH397=3,3,(IF(AH397=4,4,99))))),0)</f>
        <v>0</v>
      </c>
      <c r="AI398" s="14">
        <f t="shared" si="39"/>
        <v>0</v>
      </c>
      <c r="AJ398" s="15"/>
      <c r="AK398" s="89"/>
      <c r="AL398" s="149"/>
    </row>
    <row r="399" spans="1:38" ht="12" customHeight="1" thickBot="1">
      <c r="A399" s="114"/>
      <c r="B399" s="115"/>
      <c r="C399" s="115"/>
      <c r="D399" s="115"/>
      <c r="E399" s="116" t="s">
        <v>66</v>
      </c>
      <c r="F399" s="84"/>
      <c r="G399" s="93">
        <f>IF(SUM(N400,P400,R400,T400,V400,X400,Z400,AB400,AD400,AF400,AH400)&gt;0,IF(SUM(N400,P400,R400,T400,V400,X400,Z400,AB400,AD400,AF400,AH400)&lt;99,AVERAGE(N399,P399,R399,T399,V399,X399,Z399,AB399,AD399,AF399,AH399),"ERR"),"")</f>
      </c>
      <c r="H399" s="137">
        <f t="shared" si="38"/>
        <v>0</v>
      </c>
      <c r="I399" s="94">
        <f>IF(G399&lt;1.5,1,"")</f>
      </c>
      <c r="J399" s="95">
        <f>IF(G399&lt;2.5,IF(G399&gt;=1.5,1,""),"")</f>
      </c>
      <c r="K399" s="95">
        <f>IF(G399&lt;3.5,IF(G399&gt;=2.5,1,""),"")</f>
      </c>
      <c r="L399" s="97">
        <f>IF(G399&lt;&gt;"",IF(G399&lt;&gt;"ERR",IF(G399&gt;=3.5,1,""),""),"")</f>
      </c>
      <c r="M399" s="89" t="s">
        <v>67</v>
      </c>
      <c r="N399" s="19"/>
      <c r="O399" s="17"/>
      <c r="P399" s="19"/>
      <c r="Q399" s="17"/>
      <c r="R399" s="19"/>
      <c r="S399" s="17"/>
      <c r="T399" s="19"/>
      <c r="U399" s="17"/>
      <c r="V399" s="19"/>
      <c r="W399" s="17"/>
      <c r="X399" s="19"/>
      <c r="Y399" s="17"/>
      <c r="Z399" s="19"/>
      <c r="AA399" s="17"/>
      <c r="AB399" s="19"/>
      <c r="AC399" s="17"/>
      <c r="AD399" s="19"/>
      <c r="AE399" s="17"/>
      <c r="AF399" s="19"/>
      <c r="AG399" s="17"/>
      <c r="AH399" s="19"/>
      <c r="AI399" s="14">
        <f t="shared" si="39"/>
        <v>0</v>
      </c>
      <c r="AJ399" s="15"/>
      <c r="AK399" s="89" t="s">
        <v>67</v>
      </c>
      <c r="AL399" s="149"/>
    </row>
    <row r="400" spans="1:38" ht="12" customHeight="1" hidden="1">
      <c r="A400" s="114"/>
      <c r="B400" s="115"/>
      <c r="C400" s="115"/>
      <c r="D400" s="115"/>
      <c r="E400" s="116"/>
      <c r="F400" s="84"/>
      <c r="G400" s="93"/>
      <c r="H400" s="137">
        <f t="shared" si="38"/>
        <v>0</v>
      </c>
      <c r="I400" s="94"/>
      <c r="J400" s="95"/>
      <c r="K400" s="95"/>
      <c r="L400" s="96"/>
      <c r="M400" s="89"/>
      <c r="N400" s="16">
        <f>IF(N399&lt;&gt;"",IF(N399=1,1,IF(N399=2,2,IF(N399=3,3,(IF(N399=4,4,99))))),0)</f>
        <v>0</v>
      </c>
      <c r="O400" s="17"/>
      <c r="P400" s="16">
        <f>IF(P399&lt;&gt;"",IF(P399=1,1,IF(P399=2,2,IF(P399=3,3,(IF(P399=4,4,99))))),0)</f>
        <v>0</v>
      </c>
      <c r="Q400" s="17"/>
      <c r="R400" s="16">
        <f>IF(R399&lt;&gt;"",IF(R399=1,1,IF(R399=2,2,IF(R399=3,3,(IF(R399=4,4,99))))),0)</f>
        <v>0</v>
      </c>
      <c r="S400" s="17"/>
      <c r="T400" s="16">
        <f>IF(T399&lt;&gt;"",IF(T399=1,1,IF(T399=2,2,IF(T399=3,3,(IF(T399=4,4,99))))),0)</f>
        <v>0</v>
      </c>
      <c r="U400" s="17"/>
      <c r="V400" s="16">
        <f>IF(V399&lt;&gt;"",IF(V399=1,1,IF(V399=2,2,IF(V399=3,3,(IF(V399=4,4,99))))),0)</f>
        <v>0</v>
      </c>
      <c r="W400" s="17"/>
      <c r="X400" s="16">
        <f>IF(X399&lt;&gt;"",IF(X399=1,1,IF(X399=2,2,IF(X399=3,3,(IF(X399=4,4,99))))),0)</f>
        <v>0</v>
      </c>
      <c r="Y400" s="17"/>
      <c r="Z400" s="16">
        <f>IF(Z399&lt;&gt;"",IF(Z399=1,1,IF(Z399=2,2,IF(Z399=3,3,(IF(Z399=4,4,99))))),0)</f>
        <v>0</v>
      </c>
      <c r="AA400" s="17"/>
      <c r="AB400" s="16">
        <f>IF(AB399&lt;&gt;"",IF(AB399=1,1,IF(AB399=2,2,IF(AB399=3,3,(IF(AB399=4,4,99))))),0)</f>
        <v>0</v>
      </c>
      <c r="AC400" s="17"/>
      <c r="AD400" s="16">
        <f>IF(AD399&lt;&gt;"",IF(AD399=1,1,IF(AD399=2,2,IF(AD399=3,3,(IF(AD399=4,4,99))))),0)</f>
        <v>0</v>
      </c>
      <c r="AE400" s="17"/>
      <c r="AF400" s="16">
        <f>IF(AF399&lt;&gt;"",IF(AF399=1,1,IF(AF399=2,2,IF(AF399=3,3,(IF(AF399=4,4,99))))),0)</f>
        <v>0</v>
      </c>
      <c r="AG400" s="17"/>
      <c r="AH400" s="16">
        <f>IF(AH399&lt;&gt;"",IF(AH399=1,1,IF(AH399=2,2,IF(AH399=3,3,(IF(AH399=4,4,99))))),0)</f>
        <v>0</v>
      </c>
      <c r="AI400" s="14">
        <f t="shared" si="39"/>
        <v>0</v>
      </c>
      <c r="AJ400" s="15"/>
      <c r="AK400" s="89"/>
      <c r="AL400" s="149"/>
    </row>
    <row r="401" spans="1:38" ht="12" customHeight="1">
      <c r="A401" s="114"/>
      <c r="B401" s="115"/>
      <c r="C401" s="115"/>
      <c r="D401" s="115"/>
      <c r="E401" s="116" t="s">
        <v>68</v>
      </c>
      <c r="F401" s="84"/>
      <c r="G401" s="93">
        <f>IF(SUM(N402,P402,R402,T402,V402,X402,Z402,AB402,AD402,AF402,AH402)&gt;0,IF(SUM(N402,P402,R402,T402,V402,X402,Z402,AB402,AD402,AF402,AH402)&lt;99,AVERAGE(N401,P401,R401,T401,V401,X401,Z401,AB401,AD401,AF401,AH401),"ERR"),"")</f>
      </c>
      <c r="H401" s="137">
        <f t="shared" si="38"/>
        <v>0</v>
      </c>
      <c r="I401" s="94">
        <f>IF(G401&lt;1.5,1,"")</f>
      </c>
      <c r="J401" s="95">
        <f>IF(G401&lt;2.5,IF(G401&gt;=1.5,1,""),"")</f>
      </c>
      <c r="K401" s="95">
        <f>IF(G401&lt;3.5,IF(G401&gt;=2.5,1,""),"")</f>
      </c>
      <c r="L401" s="97">
        <f>IF(G401&lt;&gt;"",IF(G401&lt;&gt;"ERR",IF(G401&gt;=3.5,1,""),""),"")</f>
      </c>
      <c r="M401" s="89" t="s">
        <v>69</v>
      </c>
      <c r="N401" s="19"/>
      <c r="O401" s="17"/>
      <c r="P401" s="19"/>
      <c r="Q401" s="17"/>
      <c r="R401" s="19"/>
      <c r="S401" s="17"/>
      <c r="T401" s="18"/>
      <c r="U401" s="17"/>
      <c r="V401" s="19"/>
      <c r="W401" s="17"/>
      <c r="X401" s="18"/>
      <c r="Y401" s="17"/>
      <c r="Z401" s="18"/>
      <c r="AA401" s="17"/>
      <c r="AB401" s="19"/>
      <c r="AC401" s="17"/>
      <c r="AD401" s="19"/>
      <c r="AE401" s="17"/>
      <c r="AF401" s="19"/>
      <c r="AG401" s="17"/>
      <c r="AH401" s="19"/>
      <c r="AI401" s="14">
        <f t="shared" si="39"/>
        <v>0</v>
      </c>
      <c r="AJ401" s="15"/>
      <c r="AK401" s="89" t="s">
        <v>69</v>
      </c>
      <c r="AL401" s="149"/>
    </row>
    <row r="402" spans="1:38" ht="12" customHeight="1" hidden="1">
      <c r="A402" s="117"/>
      <c r="B402" s="118"/>
      <c r="C402" s="118"/>
      <c r="D402" s="118"/>
      <c r="E402" s="119"/>
      <c r="F402" s="84"/>
      <c r="G402" s="93"/>
      <c r="H402" s="137">
        <f t="shared" si="38"/>
        <v>0</v>
      </c>
      <c r="I402" s="94"/>
      <c r="J402" s="95"/>
      <c r="K402" s="95"/>
      <c r="L402" s="96"/>
      <c r="M402" s="89"/>
      <c r="N402" s="16">
        <f>IF(N401&lt;&gt;"",IF(N401=1,1,IF(N401=2,2,IF(N401=3,3,(IF(N401=4,4,99))))),0)</f>
        <v>0</v>
      </c>
      <c r="O402" s="17"/>
      <c r="P402" s="16">
        <f>IF(P401&lt;&gt;"",IF(P401=1,1,IF(P401=2,2,IF(P401=3,3,(IF(P401=4,4,99))))),0)</f>
        <v>0</v>
      </c>
      <c r="Q402" s="17"/>
      <c r="R402" s="16">
        <f>IF(R401&lt;&gt;"",IF(R401=1,1,IF(R401=2,2,IF(R401=3,3,(IF(R401=4,4,99))))),0)</f>
        <v>0</v>
      </c>
      <c r="S402" s="17"/>
      <c r="T402" s="18"/>
      <c r="U402" s="17"/>
      <c r="V402" s="16">
        <f>IF(V401&lt;&gt;"",IF(V401=1,1,IF(V401=2,2,IF(V401=3,3,(IF(V401=4,4,99))))),0)</f>
        <v>0</v>
      </c>
      <c r="W402" s="17"/>
      <c r="X402" s="18"/>
      <c r="Y402" s="17"/>
      <c r="Z402" s="18"/>
      <c r="AA402" s="17"/>
      <c r="AB402" s="16">
        <f>IF(AB401&lt;&gt;"",IF(AB401=1,1,IF(AB401=2,2,IF(AB401=3,3,(IF(AB401=4,4,99))))),0)</f>
        <v>0</v>
      </c>
      <c r="AC402" s="17"/>
      <c r="AD402" s="16">
        <f>IF(AD401&lt;&gt;"",IF(AD401=1,1,IF(AD401=2,2,IF(AD401=3,3,(IF(AD401=4,4,99))))),0)</f>
        <v>0</v>
      </c>
      <c r="AE402" s="17"/>
      <c r="AF402" s="16">
        <f>IF(AF401&lt;&gt;"",IF(AF401=1,1,IF(AF401=2,2,IF(AF401=3,3,(IF(AF401=4,4,99))))),0)</f>
        <v>0</v>
      </c>
      <c r="AG402" s="17"/>
      <c r="AH402" s="16">
        <f>IF(AH401&lt;&gt;"",IF(AH401=1,1,IF(AH401=2,2,IF(AH401=3,3,(IF(AH401=4,4,99))))),0)</f>
        <v>0</v>
      </c>
      <c r="AI402" s="14">
        <f t="shared" si="39"/>
        <v>0</v>
      </c>
      <c r="AJ402" s="15"/>
      <c r="AK402" s="89"/>
      <c r="AL402" s="25"/>
    </row>
    <row r="403" spans="1:38" ht="12" customHeight="1" thickBot="1">
      <c r="A403" s="120"/>
      <c r="B403" s="121"/>
      <c r="C403" s="121"/>
      <c r="D403" s="121"/>
      <c r="E403" s="122" t="s">
        <v>70</v>
      </c>
      <c r="F403" s="84"/>
      <c r="G403" s="105">
        <f>IF(SUM(N404,P404,R404,T404,V404,X404,Z404,AB404,AD404,AF404,AH404)&gt;0,IF(SUM(N404,P404,R404,T404,V404,X404,Z404,AB404,AD404,AF404,AH404)&lt;99,AVERAGE(N403,P403,R403,T403,V403,X403,Z403,AB403,AD403,AF403,AH403),"ERR"),"")</f>
      </c>
      <c r="H403" s="137">
        <f t="shared" si="38"/>
        <v>0</v>
      </c>
      <c r="I403" s="106">
        <f>IF(G403&lt;1.5,1,"")</f>
      </c>
      <c r="J403" s="107">
        <f>IF(G403&lt;2.5,IF(G403&gt;=1.5,1,""),"")</f>
      </c>
      <c r="K403" s="107">
        <f>IF(G403&lt;3.5,IF(G403&gt;=2.5,1,""),"")</f>
      </c>
      <c r="L403" s="108">
        <f>IF(G403&lt;&gt;"",IF(G403&lt;&gt;"ERR",IF(G403&gt;=3.5,1,""),""),"")</f>
      </c>
      <c r="M403" s="89" t="s">
        <v>71</v>
      </c>
      <c r="N403" s="21"/>
      <c r="O403" s="22"/>
      <c r="P403" s="21"/>
      <c r="Q403" s="22"/>
      <c r="R403" s="21"/>
      <c r="S403" s="22"/>
      <c r="T403" s="21"/>
      <c r="U403" s="22"/>
      <c r="V403" s="21"/>
      <c r="W403" s="22"/>
      <c r="X403" s="21"/>
      <c r="Y403" s="22"/>
      <c r="Z403" s="21"/>
      <c r="AA403" s="22"/>
      <c r="AB403" s="21"/>
      <c r="AC403" s="22"/>
      <c r="AD403" s="21"/>
      <c r="AE403" s="22"/>
      <c r="AF403" s="21"/>
      <c r="AG403" s="22"/>
      <c r="AH403" s="21"/>
      <c r="AI403" s="14">
        <f t="shared" si="39"/>
        <v>0</v>
      </c>
      <c r="AJ403" s="15"/>
      <c r="AK403" s="89" t="s">
        <v>71</v>
      </c>
      <c r="AL403" s="26">
        <f>IF(AL389=0,0,IF(AL389=10,10,IF(AL389=20,20,"ERR")))</f>
        <v>0</v>
      </c>
    </row>
    <row r="404" spans="1:38" ht="12" customHeight="1" hidden="1">
      <c r="A404" s="101"/>
      <c r="B404" s="123"/>
      <c r="C404" s="123"/>
      <c r="D404" s="123"/>
      <c r="E404" s="124"/>
      <c r="F404" s="84"/>
      <c r="G404" s="125"/>
      <c r="H404" s="137">
        <f t="shared" si="38"/>
        <v>0</v>
      </c>
      <c r="M404" s="75"/>
      <c r="N404" s="27">
        <f>IF(N403&lt;&gt;"",IF(N403=1,1,IF(N403=2,2,IF(N403=3,3,(IF(N403=4,4,99))))),0)</f>
        <v>0</v>
      </c>
      <c r="O404" s="28"/>
      <c r="P404" s="29">
        <f>IF(P403&lt;&gt;"",IF(P403=1,1,IF(P403=2,2,IF(P403=3,3,(IF(P403=4,4,99))))),0)</f>
        <v>0</v>
      </c>
      <c r="Q404" s="28"/>
      <c r="R404" s="30">
        <f>IF(R403&lt;&gt;"",IF(R403=1,1,IF(R403=2,2,IF(R403=3,3,(IF(R403=4,4,99))))),0)</f>
        <v>0</v>
      </c>
      <c r="S404" s="28"/>
      <c r="T404" s="30">
        <f>IF(T403&lt;&gt;"",IF(T403=1,1,IF(T403=2,2,IF(T403=3,3,(IF(T403=4,4,99))))),0)</f>
        <v>0</v>
      </c>
      <c r="U404" s="28"/>
      <c r="V404" s="30">
        <f>IF(V403&lt;&gt;"",IF(V403=1,1,IF(V403=2,2,IF(V403=3,3,(IF(V403=4,4,99))))),0)</f>
        <v>0</v>
      </c>
      <c r="W404" s="28"/>
      <c r="X404" s="30">
        <f>IF(X403&lt;&gt;"",IF(X403=1,1,IF(X403=2,2,IF(X403=3,3,(IF(X403=4,4,99))))),0)</f>
        <v>0</v>
      </c>
      <c r="Y404" s="28"/>
      <c r="Z404" s="30">
        <f>IF(Z403&lt;&gt;"",IF(Z403=1,1,IF(Z403=2,2,IF(Z403=3,3,(IF(Z403=4,4,99))))),0)</f>
        <v>0</v>
      </c>
      <c r="AA404" s="28"/>
      <c r="AB404" s="30">
        <f>IF(AB403&lt;&gt;"",IF(AB403=1,1,IF(AB403=2,2,IF(AB403=3,3,(IF(AB403=4,4,99))))),0)</f>
        <v>0</v>
      </c>
      <c r="AC404" s="28"/>
      <c r="AD404" s="30">
        <f>IF(AD403&lt;&gt;"",IF(AD403=1,1,IF(AD403=2,2,IF(AD403=3,3,(IF(AD403=4,4,99))))),0)</f>
        <v>0</v>
      </c>
      <c r="AE404" s="28"/>
      <c r="AF404" s="30">
        <f>IF(AF403&lt;&gt;"",IF(AF403=1,1,IF(AF403=2,2,IF(AF403=3,3,(IF(AF403=4,4,99))))),0)</f>
        <v>0</v>
      </c>
      <c r="AG404" s="28"/>
      <c r="AH404" s="30">
        <f>IF(AH403&lt;&gt;"",IF(AH403=1,1,IF(AH403=2,2,IF(AH403=3,3,(IF(AH403=4,4,99))))),0)</f>
        <v>0</v>
      </c>
      <c r="AI404" s="14">
        <f t="shared" si="39"/>
        <v>0</v>
      </c>
      <c r="AL404" s="20"/>
    </row>
    <row r="405" spans="1:52" s="3" customFormat="1" ht="15.75" hidden="1" thickBot="1">
      <c r="A405" s="126"/>
      <c r="B405" s="127"/>
      <c r="C405" s="127"/>
      <c r="D405" s="127"/>
      <c r="E405" s="128"/>
      <c r="F405" s="129"/>
      <c r="G405" s="130"/>
      <c r="H405" s="137">
        <f>SUM(H389:H404)</f>
        <v>0</v>
      </c>
      <c r="I405" s="131">
        <f>SUM(I389:I403)*10</f>
        <v>0</v>
      </c>
      <c r="J405" s="132">
        <f>SUM(J389:J403)*25</f>
        <v>0</v>
      </c>
      <c r="K405" s="132">
        <f>SUM(K389:K403)*40</f>
        <v>0</v>
      </c>
      <c r="L405" s="133">
        <f>SUM(L389:L403)*50</f>
        <v>0</v>
      </c>
      <c r="M405" s="75"/>
      <c r="N405" s="31"/>
      <c r="O405" s="31"/>
      <c r="AK405" s="127"/>
      <c r="AM405" s="127"/>
      <c r="AN405" s="127"/>
      <c r="AO405" s="127"/>
      <c r="AP405" s="127"/>
      <c r="AQ405" s="127"/>
      <c r="AR405" s="127"/>
      <c r="AS405" s="127"/>
      <c r="AT405" s="127"/>
      <c r="AU405" s="127"/>
      <c r="AV405" s="127"/>
      <c r="AW405" s="127"/>
      <c r="AX405" s="127"/>
      <c r="AY405" s="127"/>
      <c r="AZ405" s="127"/>
    </row>
    <row r="406" spans="1:52" s="134" customFormat="1" ht="15">
      <c r="A406" s="66"/>
      <c r="B406" s="67"/>
      <c r="C406" s="67"/>
      <c r="D406" s="67"/>
      <c r="E406" s="68"/>
      <c r="F406" s="69"/>
      <c r="G406" s="70"/>
      <c r="H406" s="136"/>
      <c r="I406" s="71"/>
      <c r="J406" s="71"/>
      <c r="K406" s="71"/>
      <c r="L406" s="71"/>
      <c r="M406" s="71"/>
      <c r="N406" s="66"/>
      <c r="O406" s="66"/>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row>
    <row r="407" spans="1:38" ht="12" customHeight="1" hidden="1">
      <c r="A407" s="117"/>
      <c r="B407" s="118"/>
      <c r="C407" s="118"/>
      <c r="D407" s="118"/>
      <c r="E407" s="119"/>
      <c r="F407" s="84"/>
      <c r="G407" s="93"/>
      <c r="H407" s="137">
        <f>IF(G407="ERR",1,0)</f>
        <v>0</v>
      </c>
      <c r="I407" s="94"/>
      <c r="J407" s="95"/>
      <c r="K407" s="95"/>
      <c r="L407" s="96"/>
      <c r="M407" s="89"/>
      <c r="N407" s="16" t="e">
        <f>IF(#REF!&lt;&gt;"",IF(#REF!=1,1,IF(#REF!=2,2,IF(#REF!=3,3,(IF(#REF!=4,4,99))))),0)</f>
        <v>#REF!</v>
      </c>
      <c r="O407" s="17"/>
      <c r="P407" s="16" t="e">
        <f>IF(#REF!&lt;&gt;"",IF(#REF!=1,1,IF(#REF!=2,2,IF(#REF!=3,3,(IF(#REF!=4,4,99))))),0)</f>
        <v>#REF!</v>
      </c>
      <c r="Q407" s="17"/>
      <c r="R407" s="16" t="e">
        <f>IF(#REF!&lt;&gt;"",IF(#REF!=1,1,IF(#REF!=2,2,IF(#REF!=3,3,(IF(#REF!=4,4,99))))),0)</f>
        <v>#REF!</v>
      </c>
      <c r="S407" s="17"/>
      <c r="T407" s="18"/>
      <c r="U407" s="17"/>
      <c r="V407" s="16" t="e">
        <f>IF(#REF!&lt;&gt;"",IF(#REF!=1,1,IF(#REF!=2,2,IF(#REF!=3,3,(IF(#REF!=4,4,99))))),0)</f>
        <v>#REF!</v>
      </c>
      <c r="W407" s="17"/>
      <c r="X407" s="18"/>
      <c r="Y407" s="17"/>
      <c r="Z407" s="18"/>
      <c r="AA407" s="17"/>
      <c r="AB407" s="16" t="e">
        <f>IF(#REF!&lt;&gt;"",IF(#REF!=1,1,IF(#REF!=2,2,IF(#REF!=3,3,(IF(#REF!=4,4,99))))),0)</f>
        <v>#REF!</v>
      </c>
      <c r="AC407" s="17"/>
      <c r="AD407" s="16" t="e">
        <f>IF(#REF!&lt;&gt;"",IF(#REF!=1,1,IF(#REF!=2,2,IF(#REF!=3,3,(IF(#REF!=4,4,99))))),0)</f>
        <v>#REF!</v>
      </c>
      <c r="AE407" s="17"/>
      <c r="AF407" s="16" t="e">
        <f>IF(#REF!&lt;&gt;"",IF(#REF!=1,1,IF(#REF!=2,2,IF(#REF!=3,3,(IF(#REF!=4,4,99))))),0)</f>
        <v>#REF!</v>
      </c>
      <c r="AG407" s="17"/>
      <c r="AH407" s="16" t="e">
        <f>IF(#REF!&lt;&gt;"",IF(#REF!=1,1,IF(#REF!=2,2,IF(#REF!=3,3,(IF(#REF!=4,4,99))))),0)</f>
        <v>#REF!</v>
      </c>
      <c r="AI407" s="14" t="e">
        <f>SUM(AH407+AF407+AD407+AB407+Z407+X407+V407+T407+R407+P407+N407)</f>
        <v>#REF!</v>
      </c>
      <c r="AJ407" s="15"/>
      <c r="AK407" s="89"/>
      <c r="AL407" s="25"/>
    </row>
    <row r="408" spans="1:38" ht="27" thickBot="1">
      <c r="A408" s="81">
        <f>ListeClasse!A22</f>
        <v>21</v>
      </c>
      <c r="B408" s="82" t="str">
        <f>ListeClasse!B22</f>
        <v>NOM21</v>
      </c>
      <c r="C408" s="82" t="str">
        <f>ListeClasse!C22</f>
        <v>Prenom21</v>
      </c>
      <c r="D408" s="83" t="s">
        <v>58</v>
      </c>
      <c r="E408" s="83">
        <f>IF(H425=0,IF(AL423&lt;&gt;"ERR",SUM(I425:L425)+AL423,"ERR E.C."),"ERR comp")</f>
        <v>0</v>
      </c>
      <c r="F408" s="56" t="s">
        <v>72</v>
      </c>
      <c r="G408" s="78"/>
      <c r="H408" s="137"/>
      <c r="I408" s="79"/>
      <c r="J408" s="79"/>
      <c r="K408" s="79"/>
      <c r="L408" s="79"/>
      <c r="M408" s="59"/>
      <c r="N408" s="60"/>
      <c r="O408" s="61"/>
      <c r="P408" s="60"/>
      <c r="Q408" s="61"/>
      <c r="R408" s="60"/>
      <c r="S408" s="61"/>
      <c r="T408" s="60"/>
      <c r="U408" s="61"/>
      <c r="V408" s="60"/>
      <c r="W408" s="61"/>
      <c r="X408" s="60"/>
      <c r="Y408" s="61"/>
      <c r="Z408" s="60"/>
      <c r="AA408" s="61"/>
      <c r="AB408" s="60"/>
      <c r="AC408" s="61"/>
      <c r="AD408" s="60"/>
      <c r="AE408" s="61"/>
      <c r="AF408" s="60"/>
      <c r="AG408" s="61"/>
      <c r="AH408" s="60"/>
      <c r="AI408" s="62"/>
      <c r="AJ408" s="63"/>
      <c r="AL408" s="60"/>
    </row>
    <row r="409" spans="1:38" ht="12" customHeight="1" thickBot="1">
      <c r="A409" s="151" t="s">
        <v>59</v>
      </c>
      <c r="B409" s="151"/>
      <c r="C409" s="151"/>
      <c r="D409" s="151"/>
      <c r="E409" s="151"/>
      <c r="F409" s="84"/>
      <c r="G409" s="85">
        <f>IF(AI410&gt;0,IF(AI410&lt;99,AVERAGE(N409,P409,R409,T409,V409,X409,Z409,AB409,AD409,AF409,AH409),"ERR"),"")</f>
      </c>
      <c r="H409" s="137">
        <f aca="true" t="shared" si="40" ref="H409:H424">IF(G409="ERR",1,0)</f>
        <v>0</v>
      </c>
      <c r="I409" s="86">
        <f>IF(G409&lt;1.5,1,"")</f>
      </c>
      <c r="J409" s="87">
        <f>IF(G409&lt;2.5,IF(G409&gt;=1.5,1,""),"")</f>
      </c>
      <c r="K409" s="87">
        <f>IF(G409&lt;3.5,IF(G409&gt;=2.5,1,""),"")</f>
      </c>
      <c r="L409" s="88">
        <f>IF(G409&lt;&gt;"",IF(G409&lt;&gt;"ERR",IF(G409&gt;=3.5,1,""),""),"")</f>
      </c>
      <c r="M409" s="89" t="s">
        <v>60</v>
      </c>
      <c r="N409" s="12"/>
      <c r="O409" s="13"/>
      <c r="P409" s="12"/>
      <c r="Q409" s="13"/>
      <c r="R409" s="12"/>
      <c r="S409" s="13"/>
      <c r="T409" s="12"/>
      <c r="U409" s="13"/>
      <c r="V409" s="12"/>
      <c r="W409" s="13"/>
      <c r="X409" s="12"/>
      <c r="Y409" s="13"/>
      <c r="Z409" s="12"/>
      <c r="AA409" s="13"/>
      <c r="AB409" s="12"/>
      <c r="AC409" s="13"/>
      <c r="AD409" s="12"/>
      <c r="AE409" s="13"/>
      <c r="AF409" s="12"/>
      <c r="AG409" s="13"/>
      <c r="AH409" s="12"/>
      <c r="AI409" s="14">
        <f aca="true" t="shared" si="41" ref="AI409:AI424">SUM(AH409+AF409+AD409+AB409+Z409+X409+V409+T409+R409+P409+N409)</f>
        <v>0</v>
      </c>
      <c r="AJ409" s="15"/>
      <c r="AK409" s="89" t="s">
        <v>60</v>
      </c>
      <c r="AL409" s="149"/>
    </row>
    <row r="410" spans="1:38" ht="12" customHeight="1" hidden="1">
      <c r="A410" s="90"/>
      <c r="B410" s="91"/>
      <c r="C410" s="91"/>
      <c r="D410" s="91"/>
      <c r="E410" s="92"/>
      <c r="F410" s="84"/>
      <c r="G410" s="93"/>
      <c r="H410" s="137">
        <f t="shared" si="40"/>
        <v>0</v>
      </c>
      <c r="I410" s="94"/>
      <c r="J410" s="95"/>
      <c r="K410" s="95"/>
      <c r="L410" s="96"/>
      <c r="M410" s="89"/>
      <c r="N410" s="16">
        <f>IF(N409&lt;&gt;"",IF(N409=1,1,IF(N409=2,2,IF(N409=3,3,(IF(N409=4,4,99))))),0)</f>
        <v>0</v>
      </c>
      <c r="O410" s="17"/>
      <c r="P410" s="16">
        <f>IF(P409&lt;&gt;"",IF(P409=1,1,IF(P409=2,2,IF(P409=3,3,(IF(P409=4,4,99))))),0)</f>
        <v>0</v>
      </c>
      <c r="Q410" s="17"/>
      <c r="R410" s="16">
        <f>IF(R409&lt;&gt;"",IF(R409=1,1,IF(R409=2,2,IF(R409=3,3,(IF(R409=4,4,99))))),0)</f>
        <v>0</v>
      </c>
      <c r="S410" s="17"/>
      <c r="T410" s="16">
        <f>IF(T409&lt;&gt;"",IF(T409=1,1,IF(T409=2,2,IF(T409=3,3,(IF(T409=4,4,99))))),0)</f>
        <v>0</v>
      </c>
      <c r="U410" s="17"/>
      <c r="V410" s="16">
        <f>IF(V409&lt;&gt;"",IF(V409=1,1,IF(V409=2,2,IF(V409=3,3,(IF(V409=4,4,99))))),0)</f>
        <v>0</v>
      </c>
      <c r="W410" s="17"/>
      <c r="X410" s="16">
        <f>IF(X409&lt;&gt;"",IF(X409=1,1,IF(X409=2,2,IF(X409=3,3,(IF(X409=4,4,99))))),0)</f>
        <v>0</v>
      </c>
      <c r="Y410" s="17"/>
      <c r="Z410" s="16">
        <f>IF(Z409&lt;&gt;"",IF(Z409=1,1,IF(Z409=2,2,IF(Z409=3,3,(IF(Z409=4,4,99))))),0)</f>
        <v>0</v>
      </c>
      <c r="AA410" s="17"/>
      <c r="AB410" s="16">
        <f>IF(AB409&lt;&gt;"",IF(AB409=1,1,IF(AB409=2,2,IF(AB409=3,3,(IF(AB409=4,4,99))))),0)</f>
        <v>0</v>
      </c>
      <c r="AC410" s="17"/>
      <c r="AD410" s="16">
        <f>IF(AD409&lt;&gt;"",IF(AD409=1,1,IF(AD409=2,2,IF(AD409=3,3,(IF(AD409=4,4,99))))),0)</f>
        <v>0</v>
      </c>
      <c r="AE410" s="17"/>
      <c r="AF410" s="16">
        <f>IF(AF409&lt;&gt;"",IF(AF409=1,1,IF(AF409=2,2,IF(AF409=3,3,(IF(AF409=4,4,99))))),0)</f>
        <v>0</v>
      </c>
      <c r="AG410" s="17"/>
      <c r="AH410" s="16">
        <f>IF(AH409&lt;&gt;"",IF(AH409=1,1,IF(AH409=2,2,IF(AH409=3,3,(IF(AH409=4,4,99))))),0)</f>
        <v>0</v>
      </c>
      <c r="AI410" s="14">
        <f t="shared" si="41"/>
        <v>0</v>
      </c>
      <c r="AJ410" s="15"/>
      <c r="AK410" s="89"/>
      <c r="AL410" s="149"/>
    </row>
    <row r="411" spans="1:38" ht="12" customHeight="1" thickBot="1">
      <c r="A411" s="150" t="s">
        <v>61</v>
      </c>
      <c r="B411" s="150"/>
      <c r="C411" s="150"/>
      <c r="D411" s="150"/>
      <c r="E411" s="150"/>
      <c r="F411" s="84"/>
      <c r="G411" s="93">
        <f>IF(AI412&gt;0,IF(AI412&lt;99,AVERAGE(N411,P411,R411,T411,V411,X411,Z411,AB411,AD411,AF411,AH411),"ERR"),"")</f>
      </c>
      <c r="H411" s="137">
        <f t="shared" si="40"/>
        <v>0</v>
      </c>
      <c r="I411" s="94">
        <f>IF(G411&lt;1.5,1,"")</f>
      </c>
      <c r="J411" s="95">
        <f>IF(G411&lt;2.5,IF(G411&gt;=1.5,1,""),"")</f>
      </c>
      <c r="K411" s="95">
        <f>IF(G411&lt;3.5,IF(G411&gt;=2.5,1,""),"")</f>
      </c>
      <c r="L411" s="97">
        <f>IF(G411&lt;&gt;"",IF(G411&lt;&gt;"ERR",IF(G411&gt;=3.5,1,""),""),"")</f>
      </c>
      <c r="M411" s="89" t="s">
        <v>60</v>
      </c>
      <c r="N411" s="18"/>
      <c r="O411" s="17"/>
      <c r="P411" s="18"/>
      <c r="Q411" s="17"/>
      <c r="R411" s="18"/>
      <c r="S411" s="17"/>
      <c r="T411" s="18"/>
      <c r="U411" s="17"/>
      <c r="V411" s="18"/>
      <c r="W411" s="17"/>
      <c r="X411" s="19"/>
      <c r="Y411" s="17"/>
      <c r="Z411" s="19"/>
      <c r="AA411" s="17"/>
      <c r="AB411" s="18"/>
      <c r="AC411" s="17"/>
      <c r="AD411" s="18"/>
      <c r="AE411" s="17"/>
      <c r="AF411" s="18"/>
      <c r="AG411" s="17"/>
      <c r="AH411" s="18"/>
      <c r="AI411" s="14">
        <f t="shared" si="41"/>
        <v>0</v>
      </c>
      <c r="AJ411" s="15"/>
      <c r="AK411" s="89" t="s">
        <v>60</v>
      </c>
      <c r="AL411" s="149"/>
    </row>
    <row r="412" spans="1:38" ht="12" customHeight="1" hidden="1">
      <c r="A412" s="90"/>
      <c r="B412" s="91"/>
      <c r="C412" s="91"/>
      <c r="D412" s="91"/>
      <c r="E412" s="92"/>
      <c r="F412" s="84"/>
      <c r="G412" s="93"/>
      <c r="H412" s="137">
        <f t="shared" si="40"/>
        <v>0</v>
      </c>
      <c r="I412" s="94"/>
      <c r="J412" s="95"/>
      <c r="K412" s="95"/>
      <c r="L412" s="96"/>
      <c r="M412" s="89"/>
      <c r="N412" s="18"/>
      <c r="O412" s="17"/>
      <c r="P412" s="18"/>
      <c r="Q412" s="17"/>
      <c r="R412" s="18"/>
      <c r="S412" s="17"/>
      <c r="T412" s="18"/>
      <c r="U412" s="17"/>
      <c r="V412" s="18"/>
      <c r="W412" s="17"/>
      <c r="X412" s="16">
        <f>IF(X411&lt;&gt;"",IF(X411=1,1,IF(X411=2,2,IF(X411=3,3,(IF(X411=4,4,99))))),0)</f>
        <v>0</v>
      </c>
      <c r="Y412" s="17"/>
      <c r="Z412" s="16">
        <f>IF(Z411&lt;&gt;"",IF(Z411=1,1,IF(Z411=2,2,IF(Z411=3,3,(IF(Z411=4,4,99))))),0)</f>
        <v>0</v>
      </c>
      <c r="AA412" s="17"/>
      <c r="AB412" s="18"/>
      <c r="AC412" s="17"/>
      <c r="AD412" s="18"/>
      <c r="AE412" s="17"/>
      <c r="AF412" s="18"/>
      <c r="AG412" s="17"/>
      <c r="AH412" s="18"/>
      <c r="AI412" s="14">
        <f t="shared" si="41"/>
        <v>0</v>
      </c>
      <c r="AJ412" s="15"/>
      <c r="AK412" s="89"/>
      <c r="AL412" s="149"/>
    </row>
    <row r="413" spans="1:38" ht="12" customHeight="1" thickBot="1">
      <c r="A413" s="98"/>
      <c r="B413" s="99"/>
      <c r="C413" s="99"/>
      <c r="D413" s="99"/>
      <c r="E413" s="92" t="s">
        <v>62</v>
      </c>
      <c r="F413" s="84"/>
      <c r="G413" s="93">
        <f>IF(SUM(N414,P414,R414,T414,V414,X414,Z414,AB414,AD414,AF414,AH414)&gt;0,IF(SUM(N414,P414,R414,T414,V414,X414,Z414,AB414,AD414,AF414,AH414)&lt;99,AVERAGE(N413,P413,R413,T413,V413,X413,Z413,AB413,AD413,AF413,AH413),"ERR"),"")</f>
      </c>
      <c r="H413" s="137">
        <f t="shared" si="40"/>
        <v>0</v>
      </c>
      <c r="I413" s="94">
        <f>IF(G413&lt;1.5,1,"")</f>
      </c>
      <c r="J413" s="95">
        <f>IF(G413&lt;2.5,IF(G413&gt;=1.5,1,""),"")</f>
      </c>
      <c r="K413" s="95">
        <f>IF(G413&lt;3.5,IF(G413&gt;=2.5,1,""),"")</f>
      </c>
      <c r="L413" s="97">
        <f>IF(G413&lt;&gt;"",IF(G413&lt;&gt;"ERR",IF(G413&gt;=3.5,1,""),""),"")</f>
      </c>
      <c r="M413" s="89" t="s">
        <v>60</v>
      </c>
      <c r="N413" s="18"/>
      <c r="O413" s="17"/>
      <c r="P413" s="18"/>
      <c r="Q413" s="17"/>
      <c r="R413" s="18"/>
      <c r="S413" s="17"/>
      <c r="T413" s="18"/>
      <c r="U413" s="17"/>
      <c r="V413" s="18"/>
      <c r="W413" s="17"/>
      <c r="X413" s="18"/>
      <c r="Y413" s="17"/>
      <c r="Z413" s="18"/>
      <c r="AA413" s="17"/>
      <c r="AB413" s="19"/>
      <c r="AC413" s="17"/>
      <c r="AD413" s="19"/>
      <c r="AE413" s="17"/>
      <c r="AF413" s="19"/>
      <c r="AG413" s="17"/>
      <c r="AH413" s="19"/>
      <c r="AI413" s="14">
        <f t="shared" si="41"/>
        <v>0</v>
      </c>
      <c r="AJ413" s="15"/>
      <c r="AK413" s="89" t="s">
        <v>60</v>
      </c>
      <c r="AL413" s="149"/>
    </row>
    <row r="414" spans="1:38" ht="12" customHeight="1" hidden="1">
      <c r="A414" s="98"/>
      <c r="B414" s="100"/>
      <c r="C414" s="100"/>
      <c r="D414" s="100"/>
      <c r="E414" s="92"/>
      <c r="F414" s="84"/>
      <c r="G414" s="93"/>
      <c r="H414" s="137">
        <f t="shared" si="40"/>
        <v>0</v>
      </c>
      <c r="I414" s="94"/>
      <c r="J414" s="95"/>
      <c r="K414" s="95"/>
      <c r="L414" s="96"/>
      <c r="M414" s="89"/>
      <c r="N414" s="18"/>
      <c r="O414" s="17"/>
      <c r="P414" s="18"/>
      <c r="Q414" s="17"/>
      <c r="R414" s="18"/>
      <c r="S414" s="17"/>
      <c r="T414" s="18"/>
      <c r="U414" s="17"/>
      <c r="V414" s="18"/>
      <c r="W414" s="17"/>
      <c r="X414" s="18"/>
      <c r="Y414" s="17"/>
      <c r="Z414" s="18"/>
      <c r="AA414" s="17"/>
      <c r="AB414" s="16">
        <f>IF(AB413&lt;&gt;"",IF(AB413=1,1,IF(AB413=2,2,IF(AB413=3,3,(IF(AB413=4,4,99))))),0)</f>
        <v>0</v>
      </c>
      <c r="AC414" s="17"/>
      <c r="AD414" s="16">
        <f>IF(AD413&lt;&gt;"",IF(AD413=1,1,IF(AD413=2,2,IF(AD413=3,3,(IF(AD413=4,4,99))))),0)</f>
        <v>0</v>
      </c>
      <c r="AE414" s="17"/>
      <c r="AF414" s="16">
        <f>IF(AF413&lt;&gt;"",IF(AF413=1,1,IF(AF413=2,2,IF(AF413=3,3,(IF(AF413=4,4,99))))),0)</f>
        <v>0</v>
      </c>
      <c r="AG414" s="17"/>
      <c r="AH414" s="16">
        <f>IF(AH413&lt;&gt;"",IF(AH413=1,1,IF(AH413=2,2,IF(AH413=3,3,(IF(AH413=4,4,99))))),0)</f>
        <v>0</v>
      </c>
      <c r="AI414" s="14">
        <f t="shared" si="41"/>
        <v>0</v>
      </c>
      <c r="AJ414" s="15"/>
      <c r="AK414" s="89"/>
      <c r="AL414" s="149"/>
    </row>
    <row r="415" spans="1:38" ht="12" customHeight="1" thickBot="1">
      <c r="A415" s="101"/>
      <c r="B415" s="102"/>
      <c r="C415" s="102"/>
      <c r="D415" s="102"/>
      <c r="E415" s="103" t="s">
        <v>63</v>
      </c>
      <c r="F415" s="104"/>
      <c r="G415" s="105">
        <f>IF(SUM(N416,P416,R416,T416,V416,X416,Z416,AB416,AD416,AF416,AH416)&gt;0,IF(SUM(N416,P416,R416,T416,V416,X416,Z416,AB416,AD416,AF416,AH416)&lt;99,AVERAGE(N415,P415,R415,T415,V415,X415,Z415,AB415,AD415,AF415,AH415),"ERR"),"")</f>
      </c>
      <c r="H415" s="138">
        <f t="shared" si="40"/>
        <v>0</v>
      </c>
      <c r="I415" s="106">
        <f>IF(G415&lt;1.5,1,"")</f>
      </c>
      <c r="J415" s="107">
        <f>IF(G415&lt;2.5,IF(G415&gt;=1.5,1,""),"")</f>
      </c>
      <c r="K415" s="107">
        <f>IF(G415&lt;3.5,IF(G415&gt;=2.5,1,""),"")</f>
      </c>
      <c r="L415" s="108">
        <f>IF(G415&lt;&gt;"",IF(G415&lt;&gt;"ERR",IF(G415&gt;=3.5,1,""),""),"")</f>
      </c>
      <c r="M415" s="109" t="s">
        <v>60</v>
      </c>
      <c r="N415" s="21"/>
      <c r="O415" s="22"/>
      <c r="P415" s="21"/>
      <c r="Q415" s="22"/>
      <c r="R415" s="21"/>
      <c r="S415" s="22"/>
      <c r="T415" s="23"/>
      <c r="U415" s="22"/>
      <c r="V415" s="23"/>
      <c r="W415" s="22"/>
      <c r="X415" s="23"/>
      <c r="Y415" s="22"/>
      <c r="Z415" s="23"/>
      <c r="AA415" s="22"/>
      <c r="AB415" s="23"/>
      <c r="AC415" s="22"/>
      <c r="AD415" s="23"/>
      <c r="AE415" s="22"/>
      <c r="AF415" s="23"/>
      <c r="AG415" s="22"/>
      <c r="AH415" s="23"/>
      <c r="AI415" s="14">
        <f t="shared" si="41"/>
        <v>0</v>
      </c>
      <c r="AJ415" s="15"/>
      <c r="AK415" s="135" t="s">
        <v>60</v>
      </c>
      <c r="AL415" s="149"/>
    </row>
    <row r="416" spans="1:38" ht="12" customHeight="1" hidden="1">
      <c r="A416" s="98"/>
      <c r="B416" s="100"/>
      <c r="C416" s="100"/>
      <c r="D416" s="100"/>
      <c r="E416" s="92"/>
      <c r="F416" s="84"/>
      <c r="G416" s="110"/>
      <c r="H416" s="137">
        <f t="shared" si="40"/>
        <v>0</v>
      </c>
      <c r="I416" s="111"/>
      <c r="J416" s="112"/>
      <c r="K416" s="112"/>
      <c r="L416" s="113"/>
      <c r="M416" s="89"/>
      <c r="N416" s="24">
        <f>IF(N415&lt;&gt;"",IF(N415=1,1,IF(N415=2,2,IF(N415=3,3,(IF(N415=4,4,99))))),0)</f>
        <v>0</v>
      </c>
      <c r="O416" s="17"/>
      <c r="P416" s="24">
        <f>IF(P415&lt;&gt;"",IF(P415=1,1,IF(P415=2,2,IF(P415=3,3,(IF(P415=4,4,99))))),0)</f>
        <v>0</v>
      </c>
      <c r="Q416" s="17"/>
      <c r="R416" s="24">
        <f>IF(R415&lt;&gt;"",IF(R415=1,1,IF(R415=2,2,IF(R415=3,3,(IF(R415=4,4,99))))),0)</f>
        <v>0</v>
      </c>
      <c r="S416" s="17"/>
      <c r="T416" s="23"/>
      <c r="U416" s="17"/>
      <c r="V416" s="23"/>
      <c r="W416" s="17"/>
      <c r="X416" s="23"/>
      <c r="Y416" s="17"/>
      <c r="Z416" s="23"/>
      <c r="AA416" s="17"/>
      <c r="AB416" s="23"/>
      <c r="AC416" s="17"/>
      <c r="AD416" s="23"/>
      <c r="AE416" s="17"/>
      <c r="AF416" s="23"/>
      <c r="AG416" s="17"/>
      <c r="AH416" s="23"/>
      <c r="AI416" s="14">
        <f t="shared" si="41"/>
        <v>0</v>
      </c>
      <c r="AJ416" s="15"/>
      <c r="AK416" s="89"/>
      <c r="AL416" s="149"/>
    </row>
    <row r="417" spans="1:38" ht="12" customHeight="1" thickBot="1">
      <c r="A417" s="114"/>
      <c r="B417" s="115"/>
      <c r="C417" s="115"/>
      <c r="D417" s="115"/>
      <c r="E417" s="116" t="s">
        <v>64</v>
      </c>
      <c r="F417" s="84"/>
      <c r="G417" s="93">
        <f>IF(SUM(N418,P418,R418,T418,V418,X418,Z418,AB418,AD418,AF418,AH418)&gt;0,IF(SUM(N418,P418,R418,T418,V418,X418,Z418,AB418,AD418,AF418,AH418)&lt;99,AVERAGE(N417,P417,R417,T417,V417,X417,Z417,AB417,AD417,AF417,AH417),"ERR"),"")</f>
      </c>
      <c r="H417" s="137">
        <f t="shared" si="40"/>
        <v>0</v>
      </c>
      <c r="I417" s="94">
        <f>IF(G417&lt;1.5,1,"")</f>
      </c>
      <c r="J417" s="95">
        <f>IF(G417&lt;2.5,IF(G417&gt;=1.5,1,""),"")</f>
      </c>
      <c r="K417" s="95">
        <f>IF(G417&lt;3.5,IF(G417&gt;=2.5,1,""),"")</f>
      </c>
      <c r="L417" s="97">
        <f>IF(G417&lt;&gt;"",IF(G417&lt;&gt;"ERR",IF(G417&gt;=3.5,1,""),""),"")</f>
      </c>
      <c r="M417" s="89" t="s">
        <v>65</v>
      </c>
      <c r="N417" s="19"/>
      <c r="O417" s="17"/>
      <c r="P417" s="19"/>
      <c r="Q417" s="17"/>
      <c r="R417" s="19"/>
      <c r="S417" s="17"/>
      <c r="T417" s="19"/>
      <c r="U417" s="17"/>
      <c r="V417" s="19"/>
      <c r="W417" s="17"/>
      <c r="X417" s="19"/>
      <c r="Y417" s="17"/>
      <c r="Z417" s="19"/>
      <c r="AA417" s="17"/>
      <c r="AB417" s="19"/>
      <c r="AC417" s="17"/>
      <c r="AD417" s="19"/>
      <c r="AE417" s="17"/>
      <c r="AF417" s="19"/>
      <c r="AG417" s="17"/>
      <c r="AH417" s="19"/>
      <c r="AI417" s="14">
        <f t="shared" si="41"/>
        <v>0</v>
      </c>
      <c r="AJ417" s="15"/>
      <c r="AK417" s="89" t="s">
        <v>65</v>
      </c>
      <c r="AL417" s="149"/>
    </row>
    <row r="418" spans="1:38" ht="12" customHeight="1" hidden="1">
      <c r="A418" s="114"/>
      <c r="B418" s="115"/>
      <c r="C418" s="115"/>
      <c r="D418" s="115"/>
      <c r="E418" s="116"/>
      <c r="F418" s="84"/>
      <c r="G418" s="93"/>
      <c r="H418" s="137">
        <f t="shared" si="40"/>
        <v>0</v>
      </c>
      <c r="I418" s="94"/>
      <c r="J418" s="95"/>
      <c r="K418" s="95"/>
      <c r="L418" s="96"/>
      <c r="M418" s="89"/>
      <c r="N418" s="16">
        <f>IF(N417&lt;&gt;"",IF(N417=1,1,IF(N417=2,2,IF(N417=3,3,(IF(N417=4,4,99))))),0)</f>
        <v>0</v>
      </c>
      <c r="O418" s="17"/>
      <c r="P418" s="16">
        <f>IF(P417&lt;&gt;"",IF(P417=1,1,IF(P417=2,2,IF(P417=3,3,(IF(P417=4,4,99))))),0)</f>
        <v>0</v>
      </c>
      <c r="Q418" s="17"/>
      <c r="R418" s="16">
        <f>IF(R417&lt;&gt;"",IF(R417=1,1,IF(R417=2,2,IF(R417=3,3,(IF(R417=4,4,99))))),0)</f>
        <v>0</v>
      </c>
      <c r="S418" s="17"/>
      <c r="T418" s="16">
        <f>IF(T417&lt;&gt;"",IF(T417=1,1,IF(T417=2,2,IF(T417=3,3,(IF(T417=4,4,99))))),0)</f>
        <v>0</v>
      </c>
      <c r="U418" s="17"/>
      <c r="V418" s="16">
        <f>IF(V417&lt;&gt;"",IF(V417=1,1,IF(V417=2,2,IF(V417=3,3,(IF(V417=4,4,99))))),0)</f>
        <v>0</v>
      </c>
      <c r="W418" s="17"/>
      <c r="X418" s="16">
        <f>IF(X417&lt;&gt;"",IF(X417=1,1,IF(X417=2,2,IF(X417=3,3,(IF(X417=4,4,99))))),0)</f>
        <v>0</v>
      </c>
      <c r="Y418" s="17"/>
      <c r="Z418" s="16">
        <f>IF(Z417&lt;&gt;"",IF(Z417=1,1,IF(Z417=2,2,IF(Z417=3,3,(IF(Z417=4,4,99))))),0)</f>
        <v>0</v>
      </c>
      <c r="AA418" s="17"/>
      <c r="AB418" s="16">
        <f>IF(AB417&lt;&gt;"",IF(AB417=1,1,IF(AB417=2,2,IF(AB417=3,3,(IF(AB417=4,4,99))))),0)</f>
        <v>0</v>
      </c>
      <c r="AC418" s="17"/>
      <c r="AD418" s="16">
        <f>IF(AD417&lt;&gt;"",IF(AD417=1,1,IF(AD417=2,2,IF(AD417=3,3,(IF(AD417=4,4,99))))),0)</f>
        <v>0</v>
      </c>
      <c r="AE418" s="17"/>
      <c r="AF418" s="16">
        <f>IF(AF417&lt;&gt;"",IF(AF417=1,1,IF(AF417=2,2,IF(AF417=3,3,(IF(AF417=4,4,99))))),0)</f>
        <v>0</v>
      </c>
      <c r="AG418" s="17"/>
      <c r="AH418" s="16">
        <f>IF(AH417&lt;&gt;"",IF(AH417=1,1,IF(AH417=2,2,IF(AH417=3,3,(IF(AH417=4,4,99))))),0)</f>
        <v>0</v>
      </c>
      <c r="AI418" s="14">
        <f t="shared" si="41"/>
        <v>0</v>
      </c>
      <c r="AJ418" s="15"/>
      <c r="AK418" s="89"/>
      <c r="AL418" s="149"/>
    </row>
    <row r="419" spans="1:38" ht="12" customHeight="1" thickBot="1">
      <c r="A419" s="114"/>
      <c r="B419" s="115"/>
      <c r="C419" s="115"/>
      <c r="D419" s="115"/>
      <c r="E419" s="116" t="s">
        <v>66</v>
      </c>
      <c r="F419" s="84"/>
      <c r="G419" s="93">
        <f>IF(SUM(N420,P420,R420,T420,V420,X420,Z420,AB420,AD420,AF420,AH420)&gt;0,IF(SUM(N420,P420,R420,T420,V420,X420,Z420,AB420,AD420,AF420,AH420)&lt;99,AVERAGE(N419,P419,R419,T419,V419,X419,Z419,AB419,AD419,AF419,AH419),"ERR"),"")</f>
      </c>
      <c r="H419" s="137">
        <f t="shared" si="40"/>
        <v>0</v>
      </c>
      <c r="I419" s="94">
        <f>IF(G419&lt;1.5,1,"")</f>
      </c>
      <c r="J419" s="95">
        <f>IF(G419&lt;2.5,IF(G419&gt;=1.5,1,""),"")</f>
      </c>
      <c r="K419" s="95">
        <f>IF(G419&lt;3.5,IF(G419&gt;=2.5,1,""),"")</f>
      </c>
      <c r="L419" s="97">
        <f>IF(G419&lt;&gt;"",IF(G419&lt;&gt;"ERR",IF(G419&gt;=3.5,1,""),""),"")</f>
      </c>
      <c r="M419" s="89" t="s">
        <v>67</v>
      </c>
      <c r="N419" s="19"/>
      <c r="O419" s="17"/>
      <c r="P419" s="19"/>
      <c r="Q419" s="17"/>
      <c r="R419" s="19"/>
      <c r="S419" s="17"/>
      <c r="T419" s="19"/>
      <c r="U419" s="17"/>
      <c r="V419" s="19"/>
      <c r="W419" s="17"/>
      <c r="X419" s="19"/>
      <c r="Y419" s="17"/>
      <c r="Z419" s="19"/>
      <c r="AA419" s="17"/>
      <c r="AB419" s="19"/>
      <c r="AC419" s="17"/>
      <c r="AD419" s="19"/>
      <c r="AE419" s="17"/>
      <c r="AF419" s="19"/>
      <c r="AG419" s="17"/>
      <c r="AH419" s="19"/>
      <c r="AI419" s="14">
        <f t="shared" si="41"/>
        <v>0</v>
      </c>
      <c r="AJ419" s="15"/>
      <c r="AK419" s="89" t="s">
        <v>67</v>
      </c>
      <c r="AL419" s="149"/>
    </row>
    <row r="420" spans="1:38" ht="12" customHeight="1" hidden="1">
      <c r="A420" s="114"/>
      <c r="B420" s="115"/>
      <c r="C420" s="115"/>
      <c r="D420" s="115"/>
      <c r="E420" s="116"/>
      <c r="F420" s="84"/>
      <c r="G420" s="93"/>
      <c r="H420" s="137">
        <f t="shared" si="40"/>
        <v>0</v>
      </c>
      <c r="I420" s="94"/>
      <c r="J420" s="95"/>
      <c r="K420" s="95"/>
      <c r="L420" s="96"/>
      <c r="M420" s="89"/>
      <c r="N420" s="16">
        <f>IF(N419&lt;&gt;"",IF(N419=1,1,IF(N419=2,2,IF(N419=3,3,(IF(N419=4,4,99))))),0)</f>
        <v>0</v>
      </c>
      <c r="O420" s="17"/>
      <c r="P420" s="16">
        <f>IF(P419&lt;&gt;"",IF(P419=1,1,IF(P419=2,2,IF(P419=3,3,(IF(P419=4,4,99))))),0)</f>
        <v>0</v>
      </c>
      <c r="Q420" s="17"/>
      <c r="R420" s="16">
        <f>IF(R419&lt;&gt;"",IF(R419=1,1,IF(R419=2,2,IF(R419=3,3,(IF(R419=4,4,99))))),0)</f>
        <v>0</v>
      </c>
      <c r="S420" s="17"/>
      <c r="T420" s="16">
        <f>IF(T419&lt;&gt;"",IF(T419=1,1,IF(T419=2,2,IF(T419=3,3,(IF(T419=4,4,99))))),0)</f>
        <v>0</v>
      </c>
      <c r="U420" s="17"/>
      <c r="V420" s="16">
        <f>IF(V419&lt;&gt;"",IF(V419=1,1,IF(V419=2,2,IF(V419=3,3,(IF(V419=4,4,99))))),0)</f>
        <v>0</v>
      </c>
      <c r="W420" s="17"/>
      <c r="X420" s="16">
        <f>IF(X419&lt;&gt;"",IF(X419=1,1,IF(X419=2,2,IF(X419=3,3,(IF(X419=4,4,99))))),0)</f>
        <v>0</v>
      </c>
      <c r="Y420" s="17"/>
      <c r="Z420" s="16">
        <f>IF(Z419&lt;&gt;"",IF(Z419=1,1,IF(Z419=2,2,IF(Z419=3,3,(IF(Z419=4,4,99))))),0)</f>
        <v>0</v>
      </c>
      <c r="AA420" s="17"/>
      <c r="AB420" s="16">
        <f>IF(AB419&lt;&gt;"",IF(AB419=1,1,IF(AB419=2,2,IF(AB419=3,3,(IF(AB419=4,4,99))))),0)</f>
        <v>0</v>
      </c>
      <c r="AC420" s="17"/>
      <c r="AD420" s="16">
        <f>IF(AD419&lt;&gt;"",IF(AD419=1,1,IF(AD419=2,2,IF(AD419=3,3,(IF(AD419=4,4,99))))),0)</f>
        <v>0</v>
      </c>
      <c r="AE420" s="17"/>
      <c r="AF420" s="16">
        <f>IF(AF419&lt;&gt;"",IF(AF419=1,1,IF(AF419=2,2,IF(AF419=3,3,(IF(AF419=4,4,99))))),0)</f>
        <v>0</v>
      </c>
      <c r="AG420" s="17"/>
      <c r="AH420" s="16">
        <f>IF(AH419&lt;&gt;"",IF(AH419=1,1,IF(AH419=2,2,IF(AH419=3,3,(IF(AH419=4,4,99))))),0)</f>
        <v>0</v>
      </c>
      <c r="AI420" s="14">
        <f t="shared" si="41"/>
        <v>0</v>
      </c>
      <c r="AJ420" s="15"/>
      <c r="AK420" s="89"/>
      <c r="AL420" s="149"/>
    </row>
    <row r="421" spans="1:38" ht="12" customHeight="1">
      <c r="A421" s="114"/>
      <c r="B421" s="115"/>
      <c r="C421" s="115"/>
      <c r="D421" s="115"/>
      <c r="E421" s="116" t="s">
        <v>68</v>
      </c>
      <c r="F421" s="84"/>
      <c r="G421" s="93">
        <f>IF(SUM(N422,P422,R422,T422,V422,X422,Z422,AB422,AD422,AF422,AH422)&gt;0,IF(SUM(N422,P422,R422,T422,V422,X422,Z422,AB422,AD422,AF422,AH422)&lt;99,AVERAGE(N421,P421,R421,T421,V421,X421,Z421,AB421,AD421,AF421,AH421),"ERR"),"")</f>
      </c>
      <c r="H421" s="137">
        <f t="shared" si="40"/>
        <v>0</v>
      </c>
      <c r="I421" s="94">
        <f>IF(G421&lt;1.5,1,"")</f>
      </c>
      <c r="J421" s="95">
        <f>IF(G421&lt;2.5,IF(G421&gt;=1.5,1,""),"")</f>
      </c>
      <c r="K421" s="95">
        <f>IF(G421&lt;3.5,IF(G421&gt;=2.5,1,""),"")</f>
      </c>
      <c r="L421" s="97">
        <f>IF(G421&lt;&gt;"",IF(G421&lt;&gt;"ERR",IF(G421&gt;=3.5,1,""),""),"")</f>
      </c>
      <c r="M421" s="89" t="s">
        <v>69</v>
      </c>
      <c r="N421" s="19"/>
      <c r="O421" s="17"/>
      <c r="P421" s="19"/>
      <c r="Q421" s="17"/>
      <c r="R421" s="19"/>
      <c r="S421" s="17"/>
      <c r="T421" s="18"/>
      <c r="U421" s="17"/>
      <c r="V421" s="19"/>
      <c r="W421" s="17"/>
      <c r="X421" s="18"/>
      <c r="Y421" s="17"/>
      <c r="Z421" s="18"/>
      <c r="AA421" s="17"/>
      <c r="AB421" s="19"/>
      <c r="AC421" s="17"/>
      <c r="AD421" s="19"/>
      <c r="AE421" s="17"/>
      <c r="AF421" s="19"/>
      <c r="AG421" s="17"/>
      <c r="AH421" s="19"/>
      <c r="AI421" s="14">
        <f t="shared" si="41"/>
        <v>0</v>
      </c>
      <c r="AJ421" s="15"/>
      <c r="AK421" s="89" t="s">
        <v>69</v>
      </c>
      <c r="AL421" s="149"/>
    </row>
    <row r="422" spans="1:38" ht="12" customHeight="1" hidden="1">
      <c r="A422" s="117"/>
      <c r="B422" s="118"/>
      <c r="C422" s="118"/>
      <c r="D422" s="118"/>
      <c r="E422" s="119"/>
      <c r="F422" s="84"/>
      <c r="G422" s="93"/>
      <c r="H422" s="137">
        <f t="shared" si="40"/>
        <v>0</v>
      </c>
      <c r="I422" s="94"/>
      <c r="J422" s="95"/>
      <c r="K422" s="95"/>
      <c r="L422" s="96"/>
      <c r="M422" s="89"/>
      <c r="N422" s="16">
        <f>IF(N421&lt;&gt;"",IF(N421=1,1,IF(N421=2,2,IF(N421=3,3,(IF(N421=4,4,99))))),0)</f>
        <v>0</v>
      </c>
      <c r="O422" s="17"/>
      <c r="P422" s="16">
        <f>IF(P421&lt;&gt;"",IF(P421=1,1,IF(P421=2,2,IF(P421=3,3,(IF(P421=4,4,99))))),0)</f>
        <v>0</v>
      </c>
      <c r="Q422" s="17"/>
      <c r="R422" s="16">
        <f>IF(R421&lt;&gt;"",IF(R421=1,1,IF(R421=2,2,IF(R421=3,3,(IF(R421=4,4,99))))),0)</f>
        <v>0</v>
      </c>
      <c r="S422" s="17"/>
      <c r="T422" s="18"/>
      <c r="U422" s="17"/>
      <c r="V422" s="16">
        <f>IF(V421&lt;&gt;"",IF(V421=1,1,IF(V421=2,2,IF(V421=3,3,(IF(V421=4,4,99))))),0)</f>
        <v>0</v>
      </c>
      <c r="W422" s="17"/>
      <c r="X422" s="18"/>
      <c r="Y422" s="17"/>
      <c r="Z422" s="18"/>
      <c r="AA422" s="17"/>
      <c r="AB422" s="16">
        <f>IF(AB421&lt;&gt;"",IF(AB421=1,1,IF(AB421=2,2,IF(AB421=3,3,(IF(AB421=4,4,99))))),0)</f>
        <v>0</v>
      </c>
      <c r="AC422" s="17"/>
      <c r="AD422" s="16">
        <f>IF(AD421&lt;&gt;"",IF(AD421=1,1,IF(AD421=2,2,IF(AD421=3,3,(IF(AD421=4,4,99))))),0)</f>
        <v>0</v>
      </c>
      <c r="AE422" s="17"/>
      <c r="AF422" s="16">
        <f>IF(AF421&lt;&gt;"",IF(AF421=1,1,IF(AF421=2,2,IF(AF421=3,3,(IF(AF421=4,4,99))))),0)</f>
        <v>0</v>
      </c>
      <c r="AG422" s="17"/>
      <c r="AH422" s="16">
        <f>IF(AH421&lt;&gt;"",IF(AH421=1,1,IF(AH421=2,2,IF(AH421=3,3,(IF(AH421=4,4,99))))),0)</f>
        <v>0</v>
      </c>
      <c r="AI422" s="14">
        <f t="shared" si="41"/>
        <v>0</v>
      </c>
      <c r="AJ422" s="15"/>
      <c r="AK422" s="89"/>
      <c r="AL422" s="25"/>
    </row>
    <row r="423" spans="1:38" ht="12" customHeight="1" thickBot="1">
      <c r="A423" s="120"/>
      <c r="B423" s="121"/>
      <c r="C423" s="121"/>
      <c r="D423" s="121"/>
      <c r="E423" s="122" t="s">
        <v>70</v>
      </c>
      <c r="F423" s="84"/>
      <c r="G423" s="105">
        <f>IF(SUM(N424,P424,R424,T424,V424,X424,Z424,AB424,AD424,AF424,AH424)&gt;0,IF(SUM(N424,P424,R424,T424,V424,X424,Z424,AB424,AD424,AF424,AH424)&lt;99,AVERAGE(N423,P423,R423,T423,V423,X423,Z423,AB423,AD423,AF423,AH423),"ERR"),"")</f>
      </c>
      <c r="H423" s="137">
        <f t="shared" si="40"/>
        <v>0</v>
      </c>
      <c r="I423" s="106">
        <f>IF(G423&lt;1.5,1,"")</f>
      </c>
      <c r="J423" s="107">
        <f>IF(G423&lt;2.5,IF(G423&gt;=1.5,1,""),"")</f>
      </c>
      <c r="K423" s="107">
        <f>IF(G423&lt;3.5,IF(G423&gt;=2.5,1,""),"")</f>
      </c>
      <c r="L423" s="108">
        <f>IF(G423&lt;&gt;"",IF(G423&lt;&gt;"ERR",IF(G423&gt;=3.5,1,""),""),"")</f>
      </c>
      <c r="M423" s="89" t="s">
        <v>71</v>
      </c>
      <c r="N423" s="21"/>
      <c r="O423" s="22"/>
      <c r="P423" s="21"/>
      <c r="Q423" s="22"/>
      <c r="R423" s="21"/>
      <c r="S423" s="22"/>
      <c r="T423" s="21"/>
      <c r="U423" s="22"/>
      <c r="V423" s="21"/>
      <c r="W423" s="22"/>
      <c r="X423" s="21"/>
      <c r="Y423" s="22"/>
      <c r="Z423" s="21"/>
      <c r="AA423" s="22"/>
      <c r="AB423" s="21"/>
      <c r="AC423" s="22"/>
      <c r="AD423" s="21"/>
      <c r="AE423" s="22"/>
      <c r="AF423" s="21"/>
      <c r="AG423" s="22"/>
      <c r="AH423" s="21"/>
      <c r="AI423" s="14">
        <f t="shared" si="41"/>
        <v>0</v>
      </c>
      <c r="AJ423" s="15"/>
      <c r="AK423" s="89" t="s">
        <v>71</v>
      </c>
      <c r="AL423" s="26">
        <f>IF(AL409=0,0,IF(AL409=10,10,IF(AL409=20,20,"ERR")))</f>
        <v>0</v>
      </c>
    </row>
    <row r="424" spans="1:38" ht="12" customHeight="1" hidden="1">
      <c r="A424" s="101"/>
      <c r="B424" s="123"/>
      <c r="C424" s="123"/>
      <c r="D424" s="123"/>
      <c r="E424" s="124"/>
      <c r="F424" s="84"/>
      <c r="G424" s="125"/>
      <c r="H424" s="137">
        <f t="shared" si="40"/>
        <v>0</v>
      </c>
      <c r="M424" s="75"/>
      <c r="N424" s="27">
        <f>IF(N423&lt;&gt;"",IF(N423=1,1,IF(N423=2,2,IF(N423=3,3,(IF(N423=4,4,99))))),0)</f>
        <v>0</v>
      </c>
      <c r="O424" s="28"/>
      <c r="P424" s="29">
        <f>IF(P423&lt;&gt;"",IF(P423=1,1,IF(P423=2,2,IF(P423=3,3,(IF(P423=4,4,99))))),0)</f>
        <v>0</v>
      </c>
      <c r="Q424" s="28"/>
      <c r="R424" s="30">
        <f>IF(R423&lt;&gt;"",IF(R423=1,1,IF(R423=2,2,IF(R423=3,3,(IF(R423=4,4,99))))),0)</f>
        <v>0</v>
      </c>
      <c r="S424" s="28"/>
      <c r="T424" s="30">
        <f>IF(T423&lt;&gt;"",IF(T423=1,1,IF(T423=2,2,IF(T423=3,3,(IF(T423=4,4,99))))),0)</f>
        <v>0</v>
      </c>
      <c r="U424" s="28"/>
      <c r="V424" s="30">
        <f>IF(V423&lt;&gt;"",IF(V423=1,1,IF(V423=2,2,IF(V423=3,3,(IF(V423=4,4,99))))),0)</f>
        <v>0</v>
      </c>
      <c r="W424" s="28"/>
      <c r="X424" s="30">
        <f>IF(X423&lt;&gt;"",IF(X423=1,1,IF(X423=2,2,IF(X423=3,3,(IF(X423=4,4,99))))),0)</f>
        <v>0</v>
      </c>
      <c r="Y424" s="28"/>
      <c r="Z424" s="30">
        <f>IF(Z423&lt;&gt;"",IF(Z423=1,1,IF(Z423=2,2,IF(Z423=3,3,(IF(Z423=4,4,99))))),0)</f>
        <v>0</v>
      </c>
      <c r="AA424" s="28"/>
      <c r="AB424" s="30">
        <f>IF(AB423&lt;&gt;"",IF(AB423=1,1,IF(AB423=2,2,IF(AB423=3,3,(IF(AB423=4,4,99))))),0)</f>
        <v>0</v>
      </c>
      <c r="AC424" s="28"/>
      <c r="AD424" s="30">
        <f>IF(AD423&lt;&gt;"",IF(AD423=1,1,IF(AD423=2,2,IF(AD423=3,3,(IF(AD423=4,4,99))))),0)</f>
        <v>0</v>
      </c>
      <c r="AE424" s="28"/>
      <c r="AF424" s="30">
        <f>IF(AF423&lt;&gt;"",IF(AF423=1,1,IF(AF423=2,2,IF(AF423=3,3,(IF(AF423=4,4,99))))),0)</f>
        <v>0</v>
      </c>
      <c r="AG424" s="28"/>
      <c r="AH424" s="30">
        <f>IF(AH423&lt;&gt;"",IF(AH423=1,1,IF(AH423=2,2,IF(AH423=3,3,(IF(AH423=4,4,99))))),0)</f>
        <v>0</v>
      </c>
      <c r="AI424" s="14">
        <f t="shared" si="41"/>
        <v>0</v>
      </c>
      <c r="AL424" s="20"/>
    </row>
    <row r="425" spans="1:52" s="3" customFormat="1" ht="15.75" hidden="1" thickBot="1">
      <c r="A425" s="126"/>
      <c r="B425" s="127"/>
      <c r="C425" s="127"/>
      <c r="D425" s="127"/>
      <c r="E425" s="128"/>
      <c r="F425" s="129"/>
      <c r="G425" s="130"/>
      <c r="H425" s="137">
        <f>SUM(H409:H424)</f>
        <v>0</v>
      </c>
      <c r="I425" s="131">
        <f>SUM(I409:I423)*10</f>
        <v>0</v>
      </c>
      <c r="J425" s="132">
        <f>SUM(J409:J423)*25</f>
        <v>0</v>
      </c>
      <c r="K425" s="132">
        <f>SUM(K409:K423)*40</f>
        <v>0</v>
      </c>
      <c r="L425" s="133">
        <f>SUM(L409:L423)*50</f>
        <v>0</v>
      </c>
      <c r="M425" s="75"/>
      <c r="N425" s="31"/>
      <c r="O425" s="31"/>
      <c r="AK425" s="127"/>
      <c r="AM425" s="127"/>
      <c r="AN425" s="127"/>
      <c r="AO425" s="127"/>
      <c r="AP425" s="127"/>
      <c r="AQ425" s="127"/>
      <c r="AR425" s="127"/>
      <c r="AS425" s="127"/>
      <c r="AT425" s="127"/>
      <c r="AU425" s="127"/>
      <c r="AV425" s="127"/>
      <c r="AW425" s="127"/>
      <c r="AX425" s="127"/>
      <c r="AY425" s="127"/>
      <c r="AZ425" s="127"/>
    </row>
    <row r="426" spans="1:52" s="134" customFormat="1" ht="15">
      <c r="A426" s="66"/>
      <c r="B426" s="67"/>
      <c r="C426" s="67"/>
      <c r="D426" s="67"/>
      <c r="E426" s="68"/>
      <c r="F426" s="69"/>
      <c r="G426" s="70"/>
      <c r="H426" s="136"/>
      <c r="I426" s="71"/>
      <c r="J426" s="71"/>
      <c r="K426" s="71"/>
      <c r="L426" s="71"/>
      <c r="M426" s="71"/>
      <c r="N426" s="66"/>
      <c r="O426" s="66"/>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row>
    <row r="427" spans="1:38" ht="12" customHeight="1" hidden="1">
      <c r="A427" s="117"/>
      <c r="B427" s="118"/>
      <c r="C427" s="118"/>
      <c r="D427" s="118"/>
      <c r="E427" s="119"/>
      <c r="F427" s="84"/>
      <c r="G427" s="93"/>
      <c r="H427" s="137">
        <f>IF(G427="ERR",1,0)</f>
        <v>0</v>
      </c>
      <c r="I427" s="94"/>
      <c r="J427" s="95"/>
      <c r="K427" s="95"/>
      <c r="L427" s="96"/>
      <c r="M427" s="89"/>
      <c r="N427" s="16" t="e">
        <f>IF(#REF!&lt;&gt;"",IF(#REF!=1,1,IF(#REF!=2,2,IF(#REF!=3,3,(IF(#REF!=4,4,99))))),0)</f>
        <v>#REF!</v>
      </c>
      <c r="O427" s="17"/>
      <c r="P427" s="16" t="e">
        <f>IF(#REF!&lt;&gt;"",IF(#REF!=1,1,IF(#REF!=2,2,IF(#REF!=3,3,(IF(#REF!=4,4,99))))),0)</f>
        <v>#REF!</v>
      </c>
      <c r="Q427" s="17"/>
      <c r="R427" s="16" t="e">
        <f>IF(#REF!&lt;&gt;"",IF(#REF!=1,1,IF(#REF!=2,2,IF(#REF!=3,3,(IF(#REF!=4,4,99))))),0)</f>
        <v>#REF!</v>
      </c>
      <c r="S427" s="17"/>
      <c r="T427" s="18"/>
      <c r="U427" s="17"/>
      <c r="V427" s="16" t="e">
        <f>IF(#REF!&lt;&gt;"",IF(#REF!=1,1,IF(#REF!=2,2,IF(#REF!=3,3,(IF(#REF!=4,4,99))))),0)</f>
        <v>#REF!</v>
      </c>
      <c r="W427" s="17"/>
      <c r="X427" s="18"/>
      <c r="Y427" s="17"/>
      <c r="Z427" s="18"/>
      <c r="AA427" s="17"/>
      <c r="AB427" s="16" t="e">
        <f>IF(#REF!&lt;&gt;"",IF(#REF!=1,1,IF(#REF!=2,2,IF(#REF!=3,3,(IF(#REF!=4,4,99))))),0)</f>
        <v>#REF!</v>
      </c>
      <c r="AC427" s="17"/>
      <c r="AD427" s="16" t="e">
        <f>IF(#REF!&lt;&gt;"",IF(#REF!=1,1,IF(#REF!=2,2,IF(#REF!=3,3,(IF(#REF!=4,4,99))))),0)</f>
        <v>#REF!</v>
      </c>
      <c r="AE427" s="17"/>
      <c r="AF427" s="16" t="e">
        <f>IF(#REF!&lt;&gt;"",IF(#REF!=1,1,IF(#REF!=2,2,IF(#REF!=3,3,(IF(#REF!=4,4,99))))),0)</f>
        <v>#REF!</v>
      </c>
      <c r="AG427" s="17"/>
      <c r="AH427" s="16" t="e">
        <f>IF(#REF!&lt;&gt;"",IF(#REF!=1,1,IF(#REF!=2,2,IF(#REF!=3,3,(IF(#REF!=4,4,99))))),0)</f>
        <v>#REF!</v>
      </c>
      <c r="AI427" s="14" t="e">
        <f>SUM(AH427+AF427+AD427+AB427+Z427+X427+V427+T427+R427+P427+N427)</f>
        <v>#REF!</v>
      </c>
      <c r="AJ427" s="15"/>
      <c r="AK427" s="89"/>
      <c r="AL427" s="25"/>
    </row>
    <row r="428" spans="1:38" ht="27" thickBot="1">
      <c r="A428" s="81">
        <f>ListeClasse!A23</f>
        <v>22</v>
      </c>
      <c r="B428" s="82" t="str">
        <f>ListeClasse!B23</f>
        <v>NOM22</v>
      </c>
      <c r="C428" s="82" t="str">
        <f>ListeClasse!C23</f>
        <v>Prenom22</v>
      </c>
      <c r="D428" s="83" t="s">
        <v>58</v>
      </c>
      <c r="E428" s="83">
        <f>IF(H445=0,IF(AL443&lt;&gt;"ERR",SUM(I445:L445)+AL443,"ERR E.C."),"ERR comp")</f>
        <v>0</v>
      </c>
      <c r="F428" s="56" t="s">
        <v>72</v>
      </c>
      <c r="G428" s="78"/>
      <c r="H428" s="137"/>
      <c r="I428" s="79"/>
      <c r="J428" s="79"/>
      <c r="K428" s="79"/>
      <c r="L428" s="79"/>
      <c r="M428" s="59"/>
      <c r="N428" s="60"/>
      <c r="O428" s="61"/>
      <c r="P428" s="60"/>
      <c r="Q428" s="61"/>
      <c r="R428" s="60"/>
      <c r="S428" s="61"/>
      <c r="T428" s="60"/>
      <c r="U428" s="61"/>
      <c r="V428" s="60"/>
      <c r="W428" s="61"/>
      <c r="X428" s="60"/>
      <c r="Y428" s="61"/>
      <c r="Z428" s="60"/>
      <c r="AA428" s="61"/>
      <c r="AB428" s="60"/>
      <c r="AC428" s="61"/>
      <c r="AD428" s="60"/>
      <c r="AE428" s="61"/>
      <c r="AF428" s="60"/>
      <c r="AG428" s="61"/>
      <c r="AH428" s="60"/>
      <c r="AI428" s="62"/>
      <c r="AJ428" s="63"/>
      <c r="AL428" s="60"/>
    </row>
    <row r="429" spans="1:38" ht="12" customHeight="1" thickBot="1">
      <c r="A429" s="151" t="s">
        <v>59</v>
      </c>
      <c r="B429" s="151"/>
      <c r="C429" s="151"/>
      <c r="D429" s="151"/>
      <c r="E429" s="151"/>
      <c r="F429" s="84"/>
      <c r="G429" s="85">
        <f>IF(AI430&gt;0,IF(AI430&lt;99,AVERAGE(N429,P429,R429,T429,V429,X429,Z429,AB429,AD429,AF429,AH429),"ERR"),"")</f>
      </c>
      <c r="H429" s="137">
        <f aca="true" t="shared" si="42" ref="H429:H444">IF(G429="ERR",1,0)</f>
        <v>0</v>
      </c>
      <c r="I429" s="86">
        <f>IF(G429&lt;1.5,1,"")</f>
      </c>
      <c r="J429" s="87">
        <f>IF(G429&lt;2.5,IF(G429&gt;=1.5,1,""),"")</f>
      </c>
      <c r="K429" s="87">
        <f>IF(G429&lt;3.5,IF(G429&gt;=2.5,1,""),"")</f>
      </c>
      <c r="L429" s="88">
        <f>IF(G429&lt;&gt;"",IF(G429&lt;&gt;"ERR",IF(G429&gt;=3.5,1,""),""),"")</f>
      </c>
      <c r="M429" s="89" t="s">
        <v>60</v>
      </c>
      <c r="N429" s="12"/>
      <c r="O429" s="13"/>
      <c r="P429" s="12"/>
      <c r="Q429" s="13"/>
      <c r="R429" s="12"/>
      <c r="S429" s="13"/>
      <c r="T429" s="12"/>
      <c r="U429" s="13"/>
      <c r="V429" s="12"/>
      <c r="W429" s="13"/>
      <c r="X429" s="12"/>
      <c r="Y429" s="13"/>
      <c r="Z429" s="12"/>
      <c r="AA429" s="13"/>
      <c r="AB429" s="12"/>
      <c r="AC429" s="13"/>
      <c r="AD429" s="12"/>
      <c r="AE429" s="13"/>
      <c r="AF429" s="12"/>
      <c r="AG429" s="13"/>
      <c r="AH429" s="12"/>
      <c r="AI429" s="14">
        <f aca="true" t="shared" si="43" ref="AI429:AI444">SUM(AH429+AF429+AD429+AB429+Z429+X429+V429+T429+R429+P429+N429)</f>
        <v>0</v>
      </c>
      <c r="AJ429" s="15"/>
      <c r="AK429" s="89" t="s">
        <v>60</v>
      </c>
      <c r="AL429" s="149"/>
    </row>
    <row r="430" spans="1:38" ht="12" customHeight="1" hidden="1">
      <c r="A430" s="90"/>
      <c r="B430" s="91"/>
      <c r="C430" s="91"/>
      <c r="D430" s="91"/>
      <c r="E430" s="92"/>
      <c r="F430" s="84"/>
      <c r="G430" s="93"/>
      <c r="H430" s="137">
        <f t="shared" si="42"/>
        <v>0</v>
      </c>
      <c r="I430" s="94"/>
      <c r="J430" s="95"/>
      <c r="K430" s="95"/>
      <c r="L430" s="96"/>
      <c r="M430" s="89"/>
      <c r="N430" s="16">
        <f>IF(N429&lt;&gt;"",IF(N429=1,1,IF(N429=2,2,IF(N429=3,3,(IF(N429=4,4,99))))),0)</f>
        <v>0</v>
      </c>
      <c r="O430" s="17"/>
      <c r="P430" s="16">
        <f>IF(P429&lt;&gt;"",IF(P429=1,1,IF(P429=2,2,IF(P429=3,3,(IF(P429=4,4,99))))),0)</f>
        <v>0</v>
      </c>
      <c r="Q430" s="17"/>
      <c r="R430" s="16">
        <f>IF(R429&lt;&gt;"",IF(R429=1,1,IF(R429=2,2,IF(R429=3,3,(IF(R429=4,4,99))))),0)</f>
        <v>0</v>
      </c>
      <c r="S430" s="17"/>
      <c r="T430" s="16">
        <f>IF(T429&lt;&gt;"",IF(T429=1,1,IF(T429=2,2,IF(T429=3,3,(IF(T429=4,4,99))))),0)</f>
        <v>0</v>
      </c>
      <c r="U430" s="17"/>
      <c r="V430" s="16">
        <f>IF(V429&lt;&gt;"",IF(V429=1,1,IF(V429=2,2,IF(V429=3,3,(IF(V429=4,4,99))))),0)</f>
        <v>0</v>
      </c>
      <c r="W430" s="17"/>
      <c r="X430" s="16">
        <f>IF(X429&lt;&gt;"",IF(X429=1,1,IF(X429=2,2,IF(X429=3,3,(IF(X429=4,4,99))))),0)</f>
        <v>0</v>
      </c>
      <c r="Y430" s="17"/>
      <c r="Z430" s="16">
        <f>IF(Z429&lt;&gt;"",IF(Z429=1,1,IF(Z429=2,2,IF(Z429=3,3,(IF(Z429=4,4,99))))),0)</f>
        <v>0</v>
      </c>
      <c r="AA430" s="17"/>
      <c r="AB430" s="16">
        <f>IF(AB429&lt;&gt;"",IF(AB429=1,1,IF(AB429=2,2,IF(AB429=3,3,(IF(AB429=4,4,99))))),0)</f>
        <v>0</v>
      </c>
      <c r="AC430" s="17"/>
      <c r="AD430" s="16">
        <f>IF(AD429&lt;&gt;"",IF(AD429=1,1,IF(AD429=2,2,IF(AD429=3,3,(IF(AD429=4,4,99))))),0)</f>
        <v>0</v>
      </c>
      <c r="AE430" s="17"/>
      <c r="AF430" s="16">
        <f>IF(AF429&lt;&gt;"",IF(AF429=1,1,IF(AF429=2,2,IF(AF429=3,3,(IF(AF429=4,4,99))))),0)</f>
        <v>0</v>
      </c>
      <c r="AG430" s="17"/>
      <c r="AH430" s="16">
        <f>IF(AH429&lt;&gt;"",IF(AH429=1,1,IF(AH429=2,2,IF(AH429=3,3,(IF(AH429=4,4,99))))),0)</f>
        <v>0</v>
      </c>
      <c r="AI430" s="14">
        <f t="shared" si="43"/>
        <v>0</v>
      </c>
      <c r="AJ430" s="15"/>
      <c r="AK430" s="89"/>
      <c r="AL430" s="149"/>
    </row>
    <row r="431" spans="1:38" ht="12" customHeight="1" thickBot="1">
      <c r="A431" s="150" t="s">
        <v>61</v>
      </c>
      <c r="B431" s="150"/>
      <c r="C431" s="150"/>
      <c r="D431" s="150"/>
      <c r="E431" s="150"/>
      <c r="F431" s="84"/>
      <c r="G431" s="93">
        <f>IF(AI432&gt;0,IF(AI432&lt;99,AVERAGE(N431,P431,R431,T431,V431,X431,Z431,AB431,AD431,AF431,AH431),"ERR"),"")</f>
      </c>
      <c r="H431" s="137">
        <f t="shared" si="42"/>
        <v>0</v>
      </c>
      <c r="I431" s="94">
        <f>IF(G431&lt;1.5,1,"")</f>
      </c>
      <c r="J431" s="95">
        <f>IF(G431&lt;2.5,IF(G431&gt;=1.5,1,""),"")</f>
      </c>
      <c r="K431" s="95">
        <f>IF(G431&lt;3.5,IF(G431&gt;=2.5,1,""),"")</f>
      </c>
      <c r="L431" s="97">
        <f>IF(G431&lt;&gt;"",IF(G431&lt;&gt;"ERR",IF(G431&gt;=3.5,1,""),""),"")</f>
      </c>
      <c r="M431" s="89" t="s">
        <v>60</v>
      </c>
      <c r="N431" s="18"/>
      <c r="O431" s="17"/>
      <c r="P431" s="18"/>
      <c r="Q431" s="17"/>
      <c r="R431" s="18"/>
      <c r="S431" s="17"/>
      <c r="T431" s="18"/>
      <c r="U431" s="17"/>
      <c r="V431" s="18"/>
      <c r="W431" s="17"/>
      <c r="X431" s="19"/>
      <c r="Y431" s="17"/>
      <c r="Z431" s="19"/>
      <c r="AA431" s="17"/>
      <c r="AB431" s="18"/>
      <c r="AC431" s="17"/>
      <c r="AD431" s="18"/>
      <c r="AE431" s="17"/>
      <c r="AF431" s="18"/>
      <c r="AG431" s="17"/>
      <c r="AH431" s="18"/>
      <c r="AI431" s="14">
        <f t="shared" si="43"/>
        <v>0</v>
      </c>
      <c r="AJ431" s="15"/>
      <c r="AK431" s="89" t="s">
        <v>60</v>
      </c>
      <c r="AL431" s="149"/>
    </row>
    <row r="432" spans="1:38" ht="12" customHeight="1" hidden="1">
      <c r="A432" s="90"/>
      <c r="B432" s="91"/>
      <c r="C432" s="91"/>
      <c r="D432" s="91"/>
      <c r="E432" s="92"/>
      <c r="F432" s="84"/>
      <c r="G432" s="93"/>
      <c r="H432" s="137">
        <f t="shared" si="42"/>
        <v>0</v>
      </c>
      <c r="I432" s="94"/>
      <c r="J432" s="95"/>
      <c r="K432" s="95"/>
      <c r="L432" s="96"/>
      <c r="M432" s="89"/>
      <c r="N432" s="18"/>
      <c r="O432" s="17"/>
      <c r="P432" s="18"/>
      <c r="Q432" s="17"/>
      <c r="R432" s="18"/>
      <c r="S432" s="17"/>
      <c r="T432" s="18"/>
      <c r="U432" s="17"/>
      <c r="V432" s="18"/>
      <c r="W432" s="17"/>
      <c r="X432" s="16">
        <f>IF(X431&lt;&gt;"",IF(X431=1,1,IF(X431=2,2,IF(X431=3,3,(IF(X431=4,4,99))))),0)</f>
        <v>0</v>
      </c>
      <c r="Y432" s="17"/>
      <c r="Z432" s="16">
        <f>IF(Z431&lt;&gt;"",IF(Z431=1,1,IF(Z431=2,2,IF(Z431=3,3,(IF(Z431=4,4,99))))),0)</f>
        <v>0</v>
      </c>
      <c r="AA432" s="17"/>
      <c r="AB432" s="18"/>
      <c r="AC432" s="17"/>
      <c r="AD432" s="18"/>
      <c r="AE432" s="17"/>
      <c r="AF432" s="18"/>
      <c r="AG432" s="17"/>
      <c r="AH432" s="18"/>
      <c r="AI432" s="14">
        <f t="shared" si="43"/>
        <v>0</v>
      </c>
      <c r="AJ432" s="15"/>
      <c r="AK432" s="89"/>
      <c r="AL432" s="149"/>
    </row>
    <row r="433" spans="1:38" ht="12" customHeight="1" thickBot="1">
      <c r="A433" s="98"/>
      <c r="B433" s="99"/>
      <c r="C433" s="99"/>
      <c r="D433" s="99"/>
      <c r="E433" s="92" t="s">
        <v>62</v>
      </c>
      <c r="F433" s="84"/>
      <c r="G433" s="93">
        <f>IF(SUM(N434,P434,R434,T434,V434,X434,Z434,AB434,AD434,AF434,AH434)&gt;0,IF(SUM(N434,P434,R434,T434,V434,X434,Z434,AB434,AD434,AF434,AH434)&lt;99,AVERAGE(N433,P433,R433,T433,V433,X433,Z433,AB433,AD433,AF433,AH433),"ERR"),"")</f>
      </c>
      <c r="H433" s="137">
        <f t="shared" si="42"/>
        <v>0</v>
      </c>
      <c r="I433" s="94">
        <f>IF(G433&lt;1.5,1,"")</f>
      </c>
      <c r="J433" s="95">
        <f>IF(G433&lt;2.5,IF(G433&gt;=1.5,1,""),"")</f>
      </c>
      <c r="K433" s="95">
        <f>IF(G433&lt;3.5,IF(G433&gt;=2.5,1,""),"")</f>
      </c>
      <c r="L433" s="97">
        <f>IF(G433&lt;&gt;"",IF(G433&lt;&gt;"ERR",IF(G433&gt;=3.5,1,""),""),"")</f>
      </c>
      <c r="M433" s="89" t="s">
        <v>60</v>
      </c>
      <c r="N433" s="18"/>
      <c r="O433" s="17"/>
      <c r="P433" s="18"/>
      <c r="Q433" s="17"/>
      <c r="R433" s="18"/>
      <c r="S433" s="17"/>
      <c r="T433" s="18"/>
      <c r="U433" s="17"/>
      <c r="V433" s="18"/>
      <c r="W433" s="17"/>
      <c r="X433" s="18"/>
      <c r="Y433" s="17"/>
      <c r="Z433" s="18"/>
      <c r="AA433" s="17"/>
      <c r="AB433" s="19"/>
      <c r="AC433" s="17"/>
      <c r="AD433" s="19"/>
      <c r="AE433" s="17"/>
      <c r="AF433" s="19"/>
      <c r="AG433" s="17"/>
      <c r="AH433" s="19"/>
      <c r="AI433" s="14">
        <f t="shared" si="43"/>
        <v>0</v>
      </c>
      <c r="AJ433" s="15"/>
      <c r="AK433" s="89" t="s">
        <v>60</v>
      </c>
      <c r="AL433" s="149"/>
    </row>
    <row r="434" spans="1:38" ht="12" customHeight="1" hidden="1">
      <c r="A434" s="98"/>
      <c r="B434" s="100"/>
      <c r="C434" s="100"/>
      <c r="D434" s="100"/>
      <c r="E434" s="92"/>
      <c r="F434" s="84"/>
      <c r="G434" s="93"/>
      <c r="H434" s="137">
        <f t="shared" si="42"/>
        <v>0</v>
      </c>
      <c r="I434" s="94"/>
      <c r="J434" s="95"/>
      <c r="K434" s="95"/>
      <c r="L434" s="96"/>
      <c r="M434" s="89"/>
      <c r="N434" s="18"/>
      <c r="O434" s="17"/>
      <c r="P434" s="18"/>
      <c r="Q434" s="17"/>
      <c r="R434" s="18"/>
      <c r="S434" s="17"/>
      <c r="T434" s="18"/>
      <c r="U434" s="17"/>
      <c r="V434" s="18"/>
      <c r="W434" s="17"/>
      <c r="X434" s="18"/>
      <c r="Y434" s="17"/>
      <c r="Z434" s="18"/>
      <c r="AA434" s="17"/>
      <c r="AB434" s="16">
        <f>IF(AB433&lt;&gt;"",IF(AB433=1,1,IF(AB433=2,2,IF(AB433=3,3,(IF(AB433=4,4,99))))),0)</f>
        <v>0</v>
      </c>
      <c r="AC434" s="17"/>
      <c r="AD434" s="16">
        <f>IF(AD433&lt;&gt;"",IF(AD433=1,1,IF(AD433=2,2,IF(AD433=3,3,(IF(AD433=4,4,99))))),0)</f>
        <v>0</v>
      </c>
      <c r="AE434" s="17"/>
      <c r="AF434" s="16">
        <f>IF(AF433&lt;&gt;"",IF(AF433=1,1,IF(AF433=2,2,IF(AF433=3,3,(IF(AF433=4,4,99))))),0)</f>
        <v>0</v>
      </c>
      <c r="AG434" s="17"/>
      <c r="AH434" s="16">
        <f>IF(AH433&lt;&gt;"",IF(AH433=1,1,IF(AH433=2,2,IF(AH433=3,3,(IF(AH433=4,4,99))))),0)</f>
        <v>0</v>
      </c>
      <c r="AI434" s="14">
        <f t="shared" si="43"/>
        <v>0</v>
      </c>
      <c r="AJ434" s="15"/>
      <c r="AK434" s="89"/>
      <c r="AL434" s="149"/>
    </row>
    <row r="435" spans="1:38" ht="12" customHeight="1" thickBot="1">
      <c r="A435" s="101"/>
      <c r="B435" s="102"/>
      <c r="C435" s="102"/>
      <c r="D435" s="102"/>
      <c r="E435" s="103" t="s">
        <v>63</v>
      </c>
      <c r="F435" s="104"/>
      <c r="G435" s="105">
        <f>IF(SUM(N436,P436,R436,T436,V436,X436,Z436,AB436,AD436,AF436,AH436)&gt;0,IF(SUM(N436,P436,R436,T436,V436,X436,Z436,AB436,AD436,AF436,AH436)&lt;99,AVERAGE(N435,P435,R435,T435,V435,X435,Z435,AB435,AD435,AF435,AH435),"ERR"),"")</f>
      </c>
      <c r="H435" s="138">
        <f t="shared" si="42"/>
        <v>0</v>
      </c>
      <c r="I435" s="106">
        <f>IF(G435&lt;1.5,1,"")</f>
      </c>
      <c r="J435" s="107">
        <f>IF(G435&lt;2.5,IF(G435&gt;=1.5,1,""),"")</f>
      </c>
      <c r="K435" s="107">
        <f>IF(G435&lt;3.5,IF(G435&gt;=2.5,1,""),"")</f>
      </c>
      <c r="L435" s="108">
        <f>IF(G435&lt;&gt;"",IF(G435&lt;&gt;"ERR",IF(G435&gt;=3.5,1,""),""),"")</f>
      </c>
      <c r="M435" s="109" t="s">
        <v>60</v>
      </c>
      <c r="N435" s="21"/>
      <c r="O435" s="22"/>
      <c r="P435" s="21"/>
      <c r="Q435" s="22"/>
      <c r="R435" s="21"/>
      <c r="S435" s="22"/>
      <c r="T435" s="23"/>
      <c r="U435" s="22"/>
      <c r="V435" s="23"/>
      <c r="W435" s="22"/>
      <c r="X435" s="23"/>
      <c r="Y435" s="22"/>
      <c r="Z435" s="23"/>
      <c r="AA435" s="22"/>
      <c r="AB435" s="23"/>
      <c r="AC435" s="22"/>
      <c r="AD435" s="23"/>
      <c r="AE435" s="22"/>
      <c r="AF435" s="23"/>
      <c r="AG435" s="22"/>
      <c r="AH435" s="23"/>
      <c r="AI435" s="14">
        <f t="shared" si="43"/>
        <v>0</v>
      </c>
      <c r="AJ435" s="15"/>
      <c r="AK435" s="135" t="s">
        <v>60</v>
      </c>
      <c r="AL435" s="149"/>
    </row>
    <row r="436" spans="1:38" ht="12" customHeight="1" hidden="1">
      <c r="A436" s="98"/>
      <c r="B436" s="100"/>
      <c r="C436" s="100"/>
      <c r="D436" s="100"/>
      <c r="E436" s="92"/>
      <c r="F436" s="84"/>
      <c r="G436" s="110"/>
      <c r="H436" s="137">
        <f t="shared" si="42"/>
        <v>0</v>
      </c>
      <c r="I436" s="111"/>
      <c r="J436" s="112"/>
      <c r="K436" s="112"/>
      <c r="L436" s="113"/>
      <c r="M436" s="89"/>
      <c r="N436" s="24">
        <f>IF(N435&lt;&gt;"",IF(N435=1,1,IF(N435=2,2,IF(N435=3,3,(IF(N435=4,4,99))))),0)</f>
        <v>0</v>
      </c>
      <c r="O436" s="17"/>
      <c r="P436" s="24">
        <f>IF(P435&lt;&gt;"",IF(P435=1,1,IF(P435=2,2,IF(P435=3,3,(IF(P435=4,4,99))))),0)</f>
        <v>0</v>
      </c>
      <c r="Q436" s="17"/>
      <c r="R436" s="24">
        <f>IF(R435&lt;&gt;"",IF(R435=1,1,IF(R435=2,2,IF(R435=3,3,(IF(R435=4,4,99))))),0)</f>
        <v>0</v>
      </c>
      <c r="S436" s="17"/>
      <c r="T436" s="23"/>
      <c r="U436" s="17"/>
      <c r="V436" s="23"/>
      <c r="W436" s="17"/>
      <c r="X436" s="23"/>
      <c r="Y436" s="17"/>
      <c r="Z436" s="23"/>
      <c r="AA436" s="17"/>
      <c r="AB436" s="23"/>
      <c r="AC436" s="17"/>
      <c r="AD436" s="23"/>
      <c r="AE436" s="17"/>
      <c r="AF436" s="23"/>
      <c r="AG436" s="17"/>
      <c r="AH436" s="23"/>
      <c r="AI436" s="14">
        <f t="shared" si="43"/>
        <v>0</v>
      </c>
      <c r="AJ436" s="15"/>
      <c r="AK436" s="89"/>
      <c r="AL436" s="149"/>
    </row>
    <row r="437" spans="1:38" ht="12" customHeight="1" thickBot="1">
      <c r="A437" s="114"/>
      <c r="B437" s="115"/>
      <c r="C437" s="115"/>
      <c r="D437" s="115"/>
      <c r="E437" s="116" t="s">
        <v>64</v>
      </c>
      <c r="F437" s="84"/>
      <c r="G437" s="93">
        <f>IF(SUM(N438,P438,R438,T438,V438,X438,Z438,AB438,AD438,AF438,AH438)&gt;0,IF(SUM(N438,P438,R438,T438,V438,X438,Z438,AB438,AD438,AF438,AH438)&lt;99,AVERAGE(N437,P437,R437,T437,V437,X437,Z437,AB437,AD437,AF437,AH437),"ERR"),"")</f>
      </c>
      <c r="H437" s="137">
        <f t="shared" si="42"/>
        <v>0</v>
      </c>
      <c r="I437" s="94">
        <f>IF(G437&lt;1.5,1,"")</f>
      </c>
      <c r="J437" s="95">
        <f>IF(G437&lt;2.5,IF(G437&gt;=1.5,1,""),"")</f>
      </c>
      <c r="K437" s="95">
        <f>IF(G437&lt;3.5,IF(G437&gt;=2.5,1,""),"")</f>
      </c>
      <c r="L437" s="97">
        <f>IF(G437&lt;&gt;"",IF(G437&lt;&gt;"ERR",IF(G437&gt;=3.5,1,""),""),"")</f>
      </c>
      <c r="M437" s="89" t="s">
        <v>65</v>
      </c>
      <c r="N437" s="19"/>
      <c r="O437" s="17"/>
      <c r="P437" s="19"/>
      <c r="Q437" s="17"/>
      <c r="R437" s="19"/>
      <c r="S437" s="17"/>
      <c r="T437" s="19"/>
      <c r="U437" s="17"/>
      <c r="V437" s="19"/>
      <c r="W437" s="17"/>
      <c r="X437" s="19"/>
      <c r="Y437" s="17"/>
      <c r="Z437" s="19"/>
      <c r="AA437" s="17"/>
      <c r="AB437" s="19"/>
      <c r="AC437" s="17"/>
      <c r="AD437" s="19"/>
      <c r="AE437" s="17"/>
      <c r="AF437" s="19"/>
      <c r="AG437" s="17"/>
      <c r="AH437" s="19"/>
      <c r="AI437" s="14">
        <f t="shared" si="43"/>
        <v>0</v>
      </c>
      <c r="AJ437" s="15"/>
      <c r="AK437" s="89" t="s">
        <v>65</v>
      </c>
      <c r="AL437" s="149"/>
    </row>
    <row r="438" spans="1:38" ht="12" customHeight="1" hidden="1">
      <c r="A438" s="114"/>
      <c r="B438" s="115"/>
      <c r="C438" s="115"/>
      <c r="D438" s="115"/>
      <c r="E438" s="116"/>
      <c r="F438" s="84"/>
      <c r="G438" s="93"/>
      <c r="H438" s="137">
        <f t="shared" si="42"/>
        <v>0</v>
      </c>
      <c r="I438" s="94"/>
      <c r="J438" s="95"/>
      <c r="K438" s="95"/>
      <c r="L438" s="96"/>
      <c r="M438" s="89"/>
      <c r="N438" s="16">
        <f>IF(N437&lt;&gt;"",IF(N437=1,1,IF(N437=2,2,IF(N437=3,3,(IF(N437=4,4,99))))),0)</f>
        <v>0</v>
      </c>
      <c r="O438" s="17"/>
      <c r="P438" s="16">
        <f>IF(P437&lt;&gt;"",IF(P437=1,1,IF(P437=2,2,IF(P437=3,3,(IF(P437=4,4,99))))),0)</f>
        <v>0</v>
      </c>
      <c r="Q438" s="17"/>
      <c r="R438" s="16">
        <f>IF(R437&lt;&gt;"",IF(R437=1,1,IF(R437=2,2,IF(R437=3,3,(IF(R437=4,4,99))))),0)</f>
        <v>0</v>
      </c>
      <c r="S438" s="17"/>
      <c r="T438" s="16">
        <f>IF(T437&lt;&gt;"",IF(T437=1,1,IF(T437=2,2,IF(T437=3,3,(IF(T437=4,4,99))))),0)</f>
        <v>0</v>
      </c>
      <c r="U438" s="17"/>
      <c r="V438" s="16">
        <f>IF(V437&lt;&gt;"",IF(V437=1,1,IF(V437=2,2,IF(V437=3,3,(IF(V437=4,4,99))))),0)</f>
        <v>0</v>
      </c>
      <c r="W438" s="17"/>
      <c r="X438" s="16">
        <f>IF(X437&lt;&gt;"",IF(X437=1,1,IF(X437=2,2,IF(X437=3,3,(IF(X437=4,4,99))))),0)</f>
        <v>0</v>
      </c>
      <c r="Y438" s="17"/>
      <c r="Z438" s="16">
        <f>IF(Z437&lt;&gt;"",IF(Z437=1,1,IF(Z437=2,2,IF(Z437=3,3,(IF(Z437=4,4,99))))),0)</f>
        <v>0</v>
      </c>
      <c r="AA438" s="17"/>
      <c r="AB438" s="16">
        <f>IF(AB437&lt;&gt;"",IF(AB437=1,1,IF(AB437=2,2,IF(AB437=3,3,(IF(AB437=4,4,99))))),0)</f>
        <v>0</v>
      </c>
      <c r="AC438" s="17"/>
      <c r="AD438" s="16">
        <f>IF(AD437&lt;&gt;"",IF(AD437=1,1,IF(AD437=2,2,IF(AD437=3,3,(IF(AD437=4,4,99))))),0)</f>
        <v>0</v>
      </c>
      <c r="AE438" s="17"/>
      <c r="AF438" s="16">
        <f>IF(AF437&lt;&gt;"",IF(AF437=1,1,IF(AF437=2,2,IF(AF437=3,3,(IF(AF437=4,4,99))))),0)</f>
        <v>0</v>
      </c>
      <c r="AG438" s="17"/>
      <c r="AH438" s="16">
        <f>IF(AH437&lt;&gt;"",IF(AH437=1,1,IF(AH437=2,2,IF(AH437=3,3,(IF(AH437=4,4,99))))),0)</f>
        <v>0</v>
      </c>
      <c r="AI438" s="14">
        <f t="shared" si="43"/>
        <v>0</v>
      </c>
      <c r="AJ438" s="15"/>
      <c r="AK438" s="89"/>
      <c r="AL438" s="149"/>
    </row>
    <row r="439" spans="1:38" ht="12" customHeight="1" thickBot="1">
      <c r="A439" s="114"/>
      <c r="B439" s="115"/>
      <c r="C439" s="115"/>
      <c r="D439" s="115"/>
      <c r="E439" s="116" t="s">
        <v>66</v>
      </c>
      <c r="F439" s="84"/>
      <c r="G439" s="93">
        <f>IF(SUM(N440,P440,R440,T440,V440,X440,Z440,AB440,AD440,AF440,AH440)&gt;0,IF(SUM(N440,P440,R440,T440,V440,X440,Z440,AB440,AD440,AF440,AH440)&lt;99,AVERAGE(N439,P439,R439,T439,V439,X439,Z439,AB439,AD439,AF439,AH439),"ERR"),"")</f>
      </c>
      <c r="H439" s="137">
        <f t="shared" si="42"/>
        <v>0</v>
      </c>
      <c r="I439" s="94">
        <f>IF(G439&lt;1.5,1,"")</f>
      </c>
      <c r="J439" s="95">
        <f>IF(G439&lt;2.5,IF(G439&gt;=1.5,1,""),"")</f>
      </c>
      <c r="K439" s="95">
        <f>IF(G439&lt;3.5,IF(G439&gt;=2.5,1,""),"")</f>
      </c>
      <c r="L439" s="97">
        <f>IF(G439&lt;&gt;"",IF(G439&lt;&gt;"ERR",IF(G439&gt;=3.5,1,""),""),"")</f>
      </c>
      <c r="M439" s="89" t="s">
        <v>67</v>
      </c>
      <c r="N439" s="19"/>
      <c r="O439" s="17"/>
      <c r="P439" s="19"/>
      <c r="Q439" s="17"/>
      <c r="R439" s="19"/>
      <c r="S439" s="17"/>
      <c r="T439" s="19"/>
      <c r="U439" s="17"/>
      <c r="V439" s="19"/>
      <c r="W439" s="17"/>
      <c r="X439" s="19"/>
      <c r="Y439" s="17"/>
      <c r="Z439" s="19"/>
      <c r="AA439" s="17"/>
      <c r="AB439" s="19"/>
      <c r="AC439" s="17"/>
      <c r="AD439" s="19"/>
      <c r="AE439" s="17"/>
      <c r="AF439" s="19"/>
      <c r="AG439" s="17"/>
      <c r="AH439" s="19"/>
      <c r="AI439" s="14">
        <f t="shared" si="43"/>
        <v>0</v>
      </c>
      <c r="AJ439" s="15"/>
      <c r="AK439" s="89" t="s">
        <v>67</v>
      </c>
      <c r="AL439" s="149"/>
    </row>
    <row r="440" spans="1:38" ht="12" customHeight="1" hidden="1">
      <c r="A440" s="114"/>
      <c r="B440" s="115"/>
      <c r="C440" s="115"/>
      <c r="D440" s="115"/>
      <c r="E440" s="116"/>
      <c r="F440" s="84"/>
      <c r="G440" s="93"/>
      <c r="H440" s="137">
        <f t="shared" si="42"/>
        <v>0</v>
      </c>
      <c r="I440" s="94"/>
      <c r="J440" s="95"/>
      <c r="K440" s="95"/>
      <c r="L440" s="96"/>
      <c r="M440" s="89"/>
      <c r="N440" s="16">
        <f>IF(N439&lt;&gt;"",IF(N439=1,1,IF(N439=2,2,IF(N439=3,3,(IF(N439=4,4,99))))),0)</f>
        <v>0</v>
      </c>
      <c r="O440" s="17"/>
      <c r="P440" s="16">
        <f>IF(P439&lt;&gt;"",IF(P439=1,1,IF(P439=2,2,IF(P439=3,3,(IF(P439=4,4,99))))),0)</f>
        <v>0</v>
      </c>
      <c r="Q440" s="17"/>
      <c r="R440" s="16">
        <f>IF(R439&lt;&gt;"",IF(R439=1,1,IF(R439=2,2,IF(R439=3,3,(IF(R439=4,4,99))))),0)</f>
        <v>0</v>
      </c>
      <c r="S440" s="17"/>
      <c r="T440" s="16">
        <f>IF(T439&lt;&gt;"",IF(T439=1,1,IF(T439=2,2,IF(T439=3,3,(IF(T439=4,4,99))))),0)</f>
        <v>0</v>
      </c>
      <c r="U440" s="17"/>
      <c r="V440" s="16">
        <f>IF(V439&lt;&gt;"",IF(V439=1,1,IF(V439=2,2,IF(V439=3,3,(IF(V439=4,4,99))))),0)</f>
        <v>0</v>
      </c>
      <c r="W440" s="17"/>
      <c r="X440" s="16">
        <f>IF(X439&lt;&gt;"",IF(X439=1,1,IF(X439=2,2,IF(X439=3,3,(IF(X439=4,4,99))))),0)</f>
        <v>0</v>
      </c>
      <c r="Y440" s="17"/>
      <c r="Z440" s="16">
        <f>IF(Z439&lt;&gt;"",IF(Z439=1,1,IF(Z439=2,2,IF(Z439=3,3,(IF(Z439=4,4,99))))),0)</f>
        <v>0</v>
      </c>
      <c r="AA440" s="17"/>
      <c r="AB440" s="16">
        <f>IF(AB439&lt;&gt;"",IF(AB439=1,1,IF(AB439=2,2,IF(AB439=3,3,(IF(AB439=4,4,99))))),0)</f>
        <v>0</v>
      </c>
      <c r="AC440" s="17"/>
      <c r="AD440" s="16">
        <f>IF(AD439&lt;&gt;"",IF(AD439=1,1,IF(AD439=2,2,IF(AD439=3,3,(IF(AD439=4,4,99))))),0)</f>
        <v>0</v>
      </c>
      <c r="AE440" s="17"/>
      <c r="AF440" s="16">
        <f>IF(AF439&lt;&gt;"",IF(AF439=1,1,IF(AF439=2,2,IF(AF439=3,3,(IF(AF439=4,4,99))))),0)</f>
        <v>0</v>
      </c>
      <c r="AG440" s="17"/>
      <c r="AH440" s="16">
        <f>IF(AH439&lt;&gt;"",IF(AH439=1,1,IF(AH439=2,2,IF(AH439=3,3,(IF(AH439=4,4,99))))),0)</f>
        <v>0</v>
      </c>
      <c r="AI440" s="14">
        <f t="shared" si="43"/>
        <v>0</v>
      </c>
      <c r="AJ440" s="15"/>
      <c r="AK440" s="89"/>
      <c r="AL440" s="149"/>
    </row>
    <row r="441" spans="1:38" ht="12" customHeight="1">
      <c r="A441" s="114"/>
      <c r="B441" s="115"/>
      <c r="C441" s="115"/>
      <c r="D441" s="115"/>
      <c r="E441" s="116" t="s">
        <v>68</v>
      </c>
      <c r="F441" s="84"/>
      <c r="G441" s="93">
        <f>IF(SUM(N442,P442,R442,T442,V442,X442,Z442,AB442,AD442,AF442,AH442)&gt;0,IF(SUM(N442,P442,R442,T442,V442,X442,Z442,AB442,AD442,AF442,AH442)&lt;99,AVERAGE(N441,P441,R441,T441,V441,X441,Z441,AB441,AD441,AF441,AH441),"ERR"),"")</f>
      </c>
      <c r="H441" s="137">
        <f t="shared" si="42"/>
        <v>0</v>
      </c>
      <c r="I441" s="94">
        <f>IF(G441&lt;1.5,1,"")</f>
      </c>
      <c r="J441" s="95">
        <f>IF(G441&lt;2.5,IF(G441&gt;=1.5,1,""),"")</f>
      </c>
      <c r="K441" s="95">
        <f>IF(G441&lt;3.5,IF(G441&gt;=2.5,1,""),"")</f>
      </c>
      <c r="L441" s="97">
        <f>IF(G441&lt;&gt;"",IF(G441&lt;&gt;"ERR",IF(G441&gt;=3.5,1,""),""),"")</f>
      </c>
      <c r="M441" s="89" t="s">
        <v>69</v>
      </c>
      <c r="N441" s="19"/>
      <c r="O441" s="17"/>
      <c r="P441" s="19"/>
      <c r="Q441" s="17"/>
      <c r="R441" s="19"/>
      <c r="S441" s="17"/>
      <c r="T441" s="18"/>
      <c r="U441" s="17"/>
      <c r="V441" s="19"/>
      <c r="W441" s="17"/>
      <c r="X441" s="18"/>
      <c r="Y441" s="17"/>
      <c r="Z441" s="18"/>
      <c r="AA441" s="17"/>
      <c r="AB441" s="19"/>
      <c r="AC441" s="17"/>
      <c r="AD441" s="19"/>
      <c r="AE441" s="17"/>
      <c r="AF441" s="19"/>
      <c r="AG441" s="17"/>
      <c r="AH441" s="19"/>
      <c r="AI441" s="14">
        <f t="shared" si="43"/>
        <v>0</v>
      </c>
      <c r="AJ441" s="15"/>
      <c r="AK441" s="89" t="s">
        <v>69</v>
      </c>
      <c r="AL441" s="149"/>
    </row>
    <row r="442" spans="1:38" ht="12" customHeight="1" hidden="1">
      <c r="A442" s="117"/>
      <c r="B442" s="118"/>
      <c r="C442" s="118"/>
      <c r="D442" s="118"/>
      <c r="E442" s="119"/>
      <c r="F442" s="84"/>
      <c r="G442" s="93"/>
      <c r="H442" s="137">
        <f t="shared" si="42"/>
        <v>0</v>
      </c>
      <c r="I442" s="94"/>
      <c r="J442" s="95"/>
      <c r="K442" s="95"/>
      <c r="L442" s="96"/>
      <c r="M442" s="89"/>
      <c r="N442" s="16">
        <f>IF(N441&lt;&gt;"",IF(N441=1,1,IF(N441=2,2,IF(N441=3,3,(IF(N441=4,4,99))))),0)</f>
        <v>0</v>
      </c>
      <c r="O442" s="17"/>
      <c r="P442" s="16">
        <f>IF(P441&lt;&gt;"",IF(P441=1,1,IF(P441=2,2,IF(P441=3,3,(IF(P441=4,4,99))))),0)</f>
        <v>0</v>
      </c>
      <c r="Q442" s="17"/>
      <c r="R442" s="16">
        <f>IF(R441&lt;&gt;"",IF(R441=1,1,IF(R441=2,2,IF(R441=3,3,(IF(R441=4,4,99))))),0)</f>
        <v>0</v>
      </c>
      <c r="S442" s="17"/>
      <c r="T442" s="18"/>
      <c r="U442" s="17"/>
      <c r="V442" s="16">
        <f>IF(V441&lt;&gt;"",IF(V441=1,1,IF(V441=2,2,IF(V441=3,3,(IF(V441=4,4,99))))),0)</f>
        <v>0</v>
      </c>
      <c r="W442" s="17"/>
      <c r="X442" s="18"/>
      <c r="Y442" s="17"/>
      <c r="Z442" s="18"/>
      <c r="AA442" s="17"/>
      <c r="AB442" s="16">
        <f>IF(AB441&lt;&gt;"",IF(AB441=1,1,IF(AB441=2,2,IF(AB441=3,3,(IF(AB441=4,4,99))))),0)</f>
        <v>0</v>
      </c>
      <c r="AC442" s="17"/>
      <c r="AD442" s="16">
        <f>IF(AD441&lt;&gt;"",IF(AD441=1,1,IF(AD441=2,2,IF(AD441=3,3,(IF(AD441=4,4,99))))),0)</f>
        <v>0</v>
      </c>
      <c r="AE442" s="17"/>
      <c r="AF442" s="16">
        <f>IF(AF441&lt;&gt;"",IF(AF441=1,1,IF(AF441=2,2,IF(AF441=3,3,(IF(AF441=4,4,99))))),0)</f>
        <v>0</v>
      </c>
      <c r="AG442" s="17"/>
      <c r="AH442" s="16">
        <f>IF(AH441&lt;&gt;"",IF(AH441=1,1,IF(AH441=2,2,IF(AH441=3,3,(IF(AH441=4,4,99))))),0)</f>
        <v>0</v>
      </c>
      <c r="AI442" s="14">
        <f t="shared" si="43"/>
        <v>0</v>
      </c>
      <c r="AJ442" s="15"/>
      <c r="AK442" s="89"/>
      <c r="AL442" s="25"/>
    </row>
    <row r="443" spans="1:38" ht="12" customHeight="1" thickBot="1">
      <c r="A443" s="120"/>
      <c r="B443" s="121"/>
      <c r="C443" s="121"/>
      <c r="D443" s="121"/>
      <c r="E443" s="122" t="s">
        <v>70</v>
      </c>
      <c r="F443" s="84"/>
      <c r="G443" s="105">
        <f>IF(SUM(N444,P444,R444,T444,V444,X444,Z444,AB444,AD444,AF444,AH444)&gt;0,IF(SUM(N444,P444,R444,T444,V444,X444,Z444,AB444,AD444,AF444,AH444)&lt;99,AVERAGE(N443,P443,R443,T443,V443,X443,Z443,AB443,AD443,AF443,AH443),"ERR"),"")</f>
      </c>
      <c r="H443" s="137">
        <f t="shared" si="42"/>
        <v>0</v>
      </c>
      <c r="I443" s="106">
        <f>IF(G443&lt;1.5,1,"")</f>
      </c>
      <c r="J443" s="107">
        <f>IF(G443&lt;2.5,IF(G443&gt;=1.5,1,""),"")</f>
      </c>
      <c r="K443" s="107">
        <f>IF(G443&lt;3.5,IF(G443&gt;=2.5,1,""),"")</f>
      </c>
      <c r="L443" s="108">
        <f>IF(G443&lt;&gt;"",IF(G443&lt;&gt;"ERR",IF(G443&gt;=3.5,1,""),""),"")</f>
      </c>
      <c r="M443" s="89" t="s">
        <v>71</v>
      </c>
      <c r="N443" s="21"/>
      <c r="O443" s="22"/>
      <c r="P443" s="21"/>
      <c r="Q443" s="22"/>
      <c r="R443" s="21"/>
      <c r="S443" s="22"/>
      <c r="T443" s="21"/>
      <c r="U443" s="22"/>
      <c r="V443" s="21"/>
      <c r="W443" s="22"/>
      <c r="X443" s="21"/>
      <c r="Y443" s="22"/>
      <c r="Z443" s="21"/>
      <c r="AA443" s="22"/>
      <c r="AB443" s="21"/>
      <c r="AC443" s="22"/>
      <c r="AD443" s="21"/>
      <c r="AE443" s="22"/>
      <c r="AF443" s="21"/>
      <c r="AG443" s="22"/>
      <c r="AH443" s="21"/>
      <c r="AI443" s="14">
        <f t="shared" si="43"/>
        <v>0</v>
      </c>
      <c r="AJ443" s="15"/>
      <c r="AK443" s="89" t="s">
        <v>71</v>
      </c>
      <c r="AL443" s="26">
        <f>IF(AL429=0,0,IF(AL429=10,10,IF(AL429=20,20,"ERR")))</f>
        <v>0</v>
      </c>
    </row>
    <row r="444" spans="1:38" ht="12" customHeight="1" hidden="1">
      <c r="A444" s="101"/>
      <c r="B444" s="123"/>
      <c r="C444" s="123"/>
      <c r="D444" s="123"/>
      <c r="E444" s="124"/>
      <c r="F444" s="84"/>
      <c r="G444" s="125"/>
      <c r="H444" s="137">
        <f t="shared" si="42"/>
        <v>0</v>
      </c>
      <c r="M444" s="75"/>
      <c r="N444" s="27">
        <f>IF(N443&lt;&gt;"",IF(N443=1,1,IF(N443=2,2,IF(N443=3,3,(IF(N443=4,4,99))))),0)</f>
        <v>0</v>
      </c>
      <c r="O444" s="28"/>
      <c r="P444" s="29">
        <f>IF(P443&lt;&gt;"",IF(P443=1,1,IF(P443=2,2,IF(P443=3,3,(IF(P443=4,4,99))))),0)</f>
        <v>0</v>
      </c>
      <c r="Q444" s="28"/>
      <c r="R444" s="30">
        <f>IF(R443&lt;&gt;"",IF(R443=1,1,IF(R443=2,2,IF(R443=3,3,(IF(R443=4,4,99))))),0)</f>
        <v>0</v>
      </c>
      <c r="S444" s="28"/>
      <c r="T444" s="30">
        <f>IF(T443&lt;&gt;"",IF(T443=1,1,IF(T443=2,2,IF(T443=3,3,(IF(T443=4,4,99))))),0)</f>
        <v>0</v>
      </c>
      <c r="U444" s="28"/>
      <c r="V444" s="30">
        <f>IF(V443&lt;&gt;"",IF(V443=1,1,IF(V443=2,2,IF(V443=3,3,(IF(V443=4,4,99))))),0)</f>
        <v>0</v>
      </c>
      <c r="W444" s="28"/>
      <c r="X444" s="30">
        <f>IF(X443&lt;&gt;"",IF(X443=1,1,IF(X443=2,2,IF(X443=3,3,(IF(X443=4,4,99))))),0)</f>
        <v>0</v>
      </c>
      <c r="Y444" s="28"/>
      <c r="Z444" s="30">
        <f>IF(Z443&lt;&gt;"",IF(Z443=1,1,IF(Z443=2,2,IF(Z443=3,3,(IF(Z443=4,4,99))))),0)</f>
        <v>0</v>
      </c>
      <c r="AA444" s="28"/>
      <c r="AB444" s="30">
        <f>IF(AB443&lt;&gt;"",IF(AB443=1,1,IF(AB443=2,2,IF(AB443=3,3,(IF(AB443=4,4,99))))),0)</f>
        <v>0</v>
      </c>
      <c r="AC444" s="28"/>
      <c r="AD444" s="30">
        <f>IF(AD443&lt;&gt;"",IF(AD443=1,1,IF(AD443=2,2,IF(AD443=3,3,(IF(AD443=4,4,99))))),0)</f>
        <v>0</v>
      </c>
      <c r="AE444" s="28"/>
      <c r="AF444" s="30">
        <f>IF(AF443&lt;&gt;"",IF(AF443=1,1,IF(AF443=2,2,IF(AF443=3,3,(IF(AF443=4,4,99))))),0)</f>
        <v>0</v>
      </c>
      <c r="AG444" s="28"/>
      <c r="AH444" s="30">
        <f>IF(AH443&lt;&gt;"",IF(AH443=1,1,IF(AH443=2,2,IF(AH443=3,3,(IF(AH443=4,4,99))))),0)</f>
        <v>0</v>
      </c>
      <c r="AI444" s="14">
        <f t="shared" si="43"/>
        <v>0</v>
      </c>
      <c r="AL444" s="20"/>
    </row>
    <row r="445" spans="1:52" s="3" customFormat="1" ht="15.75" hidden="1" thickBot="1">
      <c r="A445" s="126"/>
      <c r="B445" s="127"/>
      <c r="C445" s="127"/>
      <c r="D445" s="127"/>
      <c r="E445" s="128"/>
      <c r="F445" s="129"/>
      <c r="G445" s="130"/>
      <c r="H445" s="137">
        <f>SUM(H429:H444)</f>
        <v>0</v>
      </c>
      <c r="I445" s="131">
        <f>SUM(I429:I443)*10</f>
        <v>0</v>
      </c>
      <c r="J445" s="132">
        <f>SUM(J429:J443)*25</f>
        <v>0</v>
      </c>
      <c r="K445" s="132">
        <f>SUM(K429:K443)*40</f>
        <v>0</v>
      </c>
      <c r="L445" s="133">
        <f>SUM(L429:L443)*50</f>
        <v>0</v>
      </c>
      <c r="M445" s="75"/>
      <c r="N445" s="31"/>
      <c r="O445" s="31"/>
      <c r="AK445" s="127"/>
      <c r="AM445" s="127"/>
      <c r="AN445" s="127"/>
      <c r="AO445" s="127"/>
      <c r="AP445" s="127"/>
      <c r="AQ445" s="127"/>
      <c r="AR445" s="127"/>
      <c r="AS445" s="127"/>
      <c r="AT445" s="127"/>
      <c r="AU445" s="127"/>
      <c r="AV445" s="127"/>
      <c r="AW445" s="127"/>
      <c r="AX445" s="127"/>
      <c r="AY445" s="127"/>
      <c r="AZ445" s="127"/>
    </row>
    <row r="446" spans="1:52" s="134" customFormat="1" ht="15">
      <c r="A446" s="66"/>
      <c r="B446" s="67"/>
      <c r="C446" s="67"/>
      <c r="D446" s="67"/>
      <c r="E446" s="68"/>
      <c r="F446" s="69"/>
      <c r="G446" s="70"/>
      <c r="H446" s="136"/>
      <c r="I446" s="71"/>
      <c r="J446" s="71"/>
      <c r="K446" s="71"/>
      <c r="L446" s="71"/>
      <c r="M446" s="71"/>
      <c r="N446" s="66"/>
      <c r="O446" s="66"/>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row>
    <row r="447" spans="1:38" ht="12" customHeight="1" hidden="1">
      <c r="A447" s="117"/>
      <c r="B447" s="118"/>
      <c r="C447" s="118"/>
      <c r="D447" s="118"/>
      <c r="E447" s="119"/>
      <c r="F447" s="84"/>
      <c r="G447" s="93"/>
      <c r="H447" s="137">
        <f>IF(G447="ERR",1,0)</f>
        <v>0</v>
      </c>
      <c r="I447" s="94"/>
      <c r="J447" s="95"/>
      <c r="K447" s="95"/>
      <c r="L447" s="96"/>
      <c r="M447" s="89"/>
      <c r="N447" s="16" t="e">
        <f>IF(#REF!&lt;&gt;"",IF(#REF!=1,1,IF(#REF!=2,2,IF(#REF!=3,3,(IF(#REF!=4,4,99))))),0)</f>
        <v>#REF!</v>
      </c>
      <c r="O447" s="17"/>
      <c r="P447" s="16" t="e">
        <f>IF(#REF!&lt;&gt;"",IF(#REF!=1,1,IF(#REF!=2,2,IF(#REF!=3,3,(IF(#REF!=4,4,99))))),0)</f>
        <v>#REF!</v>
      </c>
      <c r="Q447" s="17"/>
      <c r="R447" s="16" t="e">
        <f>IF(#REF!&lt;&gt;"",IF(#REF!=1,1,IF(#REF!=2,2,IF(#REF!=3,3,(IF(#REF!=4,4,99))))),0)</f>
        <v>#REF!</v>
      </c>
      <c r="S447" s="17"/>
      <c r="T447" s="18"/>
      <c r="U447" s="17"/>
      <c r="V447" s="16" t="e">
        <f>IF(#REF!&lt;&gt;"",IF(#REF!=1,1,IF(#REF!=2,2,IF(#REF!=3,3,(IF(#REF!=4,4,99))))),0)</f>
        <v>#REF!</v>
      </c>
      <c r="W447" s="17"/>
      <c r="X447" s="18"/>
      <c r="Y447" s="17"/>
      <c r="Z447" s="18"/>
      <c r="AA447" s="17"/>
      <c r="AB447" s="16" t="e">
        <f>IF(#REF!&lt;&gt;"",IF(#REF!=1,1,IF(#REF!=2,2,IF(#REF!=3,3,(IF(#REF!=4,4,99))))),0)</f>
        <v>#REF!</v>
      </c>
      <c r="AC447" s="17"/>
      <c r="AD447" s="16" t="e">
        <f>IF(#REF!&lt;&gt;"",IF(#REF!=1,1,IF(#REF!=2,2,IF(#REF!=3,3,(IF(#REF!=4,4,99))))),0)</f>
        <v>#REF!</v>
      </c>
      <c r="AE447" s="17"/>
      <c r="AF447" s="16" t="e">
        <f>IF(#REF!&lt;&gt;"",IF(#REF!=1,1,IF(#REF!=2,2,IF(#REF!=3,3,(IF(#REF!=4,4,99))))),0)</f>
        <v>#REF!</v>
      </c>
      <c r="AG447" s="17"/>
      <c r="AH447" s="16" t="e">
        <f>IF(#REF!&lt;&gt;"",IF(#REF!=1,1,IF(#REF!=2,2,IF(#REF!=3,3,(IF(#REF!=4,4,99))))),0)</f>
        <v>#REF!</v>
      </c>
      <c r="AI447" s="14" t="e">
        <f>SUM(AH447+AF447+AD447+AB447+Z447+X447+V447+T447+R447+P447+N447)</f>
        <v>#REF!</v>
      </c>
      <c r="AJ447" s="15"/>
      <c r="AK447" s="89"/>
      <c r="AL447" s="25"/>
    </row>
    <row r="448" spans="1:38" ht="27" thickBot="1">
      <c r="A448" s="81">
        <f>ListeClasse!A24</f>
        <v>23</v>
      </c>
      <c r="B448" s="82" t="str">
        <f>ListeClasse!B24</f>
        <v>NOM23</v>
      </c>
      <c r="C448" s="82" t="str">
        <f>ListeClasse!C24</f>
        <v>Prenom23</v>
      </c>
      <c r="D448" s="83" t="s">
        <v>58</v>
      </c>
      <c r="E448" s="83">
        <f>IF(H465=0,IF(AL463&lt;&gt;"ERR",SUM(I465:L465)+AL463,"ERR E.C."),"ERR comp")</f>
        <v>0</v>
      </c>
      <c r="F448" s="56" t="s">
        <v>72</v>
      </c>
      <c r="G448" s="78"/>
      <c r="H448" s="137"/>
      <c r="I448" s="79"/>
      <c r="J448" s="79"/>
      <c r="K448" s="79"/>
      <c r="L448" s="79"/>
      <c r="M448" s="59"/>
      <c r="N448" s="60"/>
      <c r="O448" s="61"/>
      <c r="P448" s="60"/>
      <c r="Q448" s="61"/>
      <c r="R448" s="60"/>
      <c r="S448" s="61"/>
      <c r="T448" s="60"/>
      <c r="U448" s="61"/>
      <c r="V448" s="60"/>
      <c r="W448" s="61"/>
      <c r="X448" s="60"/>
      <c r="Y448" s="61"/>
      <c r="Z448" s="60"/>
      <c r="AA448" s="61"/>
      <c r="AB448" s="60"/>
      <c r="AC448" s="61"/>
      <c r="AD448" s="60"/>
      <c r="AE448" s="61"/>
      <c r="AF448" s="60"/>
      <c r="AG448" s="61"/>
      <c r="AH448" s="60"/>
      <c r="AI448" s="62"/>
      <c r="AJ448" s="63"/>
      <c r="AL448" s="60"/>
    </row>
    <row r="449" spans="1:38" ht="12" customHeight="1" thickBot="1">
      <c r="A449" s="151" t="s">
        <v>59</v>
      </c>
      <c r="B449" s="151"/>
      <c r="C449" s="151"/>
      <c r="D449" s="151"/>
      <c r="E449" s="151"/>
      <c r="F449" s="84"/>
      <c r="G449" s="85">
        <f>IF(AI450&gt;0,IF(AI450&lt;99,AVERAGE(N449,P449,R449,T449,V449,X449,Z449,AB449,AD449,AF449,AH449),"ERR"),"")</f>
      </c>
      <c r="H449" s="137">
        <f aca="true" t="shared" si="44" ref="H449:H464">IF(G449="ERR",1,0)</f>
        <v>0</v>
      </c>
      <c r="I449" s="86">
        <f>IF(G449&lt;1.5,1,"")</f>
      </c>
      <c r="J449" s="87">
        <f>IF(G449&lt;2.5,IF(G449&gt;=1.5,1,""),"")</f>
      </c>
      <c r="K449" s="87">
        <f>IF(G449&lt;3.5,IF(G449&gt;=2.5,1,""),"")</f>
      </c>
      <c r="L449" s="88">
        <f>IF(G449&lt;&gt;"",IF(G449&lt;&gt;"ERR",IF(G449&gt;=3.5,1,""),""),"")</f>
      </c>
      <c r="M449" s="89" t="s">
        <v>60</v>
      </c>
      <c r="N449" s="12"/>
      <c r="O449" s="13"/>
      <c r="P449" s="12"/>
      <c r="Q449" s="13"/>
      <c r="R449" s="12"/>
      <c r="S449" s="13"/>
      <c r="T449" s="12"/>
      <c r="U449" s="13"/>
      <c r="V449" s="12"/>
      <c r="W449" s="13"/>
      <c r="X449" s="12"/>
      <c r="Y449" s="13"/>
      <c r="Z449" s="12"/>
      <c r="AA449" s="13"/>
      <c r="AB449" s="12"/>
      <c r="AC449" s="13"/>
      <c r="AD449" s="12"/>
      <c r="AE449" s="13"/>
      <c r="AF449" s="12"/>
      <c r="AG449" s="13"/>
      <c r="AH449" s="12"/>
      <c r="AI449" s="14">
        <f aca="true" t="shared" si="45" ref="AI449:AI464">SUM(AH449+AF449+AD449+AB449+Z449+X449+V449+T449+R449+P449+N449)</f>
        <v>0</v>
      </c>
      <c r="AJ449" s="15"/>
      <c r="AK449" s="89" t="s">
        <v>60</v>
      </c>
      <c r="AL449" s="149"/>
    </row>
    <row r="450" spans="1:38" ht="12" customHeight="1" hidden="1">
      <c r="A450" s="90"/>
      <c r="B450" s="91"/>
      <c r="C450" s="91"/>
      <c r="D450" s="91"/>
      <c r="E450" s="92"/>
      <c r="F450" s="84"/>
      <c r="G450" s="93"/>
      <c r="H450" s="137">
        <f t="shared" si="44"/>
        <v>0</v>
      </c>
      <c r="I450" s="94"/>
      <c r="J450" s="95"/>
      <c r="K450" s="95"/>
      <c r="L450" s="96"/>
      <c r="M450" s="89"/>
      <c r="N450" s="16">
        <f>IF(N449&lt;&gt;"",IF(N449=1,1,IF(N449=2,2,IF(N449=3,3,(IF(N449=4,4,99))))),0)</f>
        <v>0</v>
      </c>
      <c r="O450" s="17"/>
      <c r="P450" s="16">
        <f>IF(P449&lt;&gt;"",IF(P449=1,1,IF(P449=2,2,IF(P449=3,3,(IF(P449=4,4,99))))),0)</f>
        <v>0</v>
      </c>
      <c r="Q450" s="17"/>
      <c r="R450" s="16">
        <f>IF(R449&lt;&gt;"",IF(R449=1,1,IF(R449=2,2,IF(R449=3,3,(IF(R449=4,4,99))))),0)</f>
        <v>0</v>
      </c>
      <c r="S450" s="17"/>
      <c r="T450" s="16">
        <f>IF(T449&lt;&gt;"",IF(T449=1,1,IF(T449=2,2,IF(T449=3,3,(IF(T449=4,4,99))))),0)</f>
        <v>0</v>
      </c>
      <c r="U450" s="17"/>
      <c r="V450" s="16">
        <f>IF(V449&lt;&gt;"",IF(V449=1,1,IF(V449=2,2,IF(V449=3,3,(IF(V449=4,4,99))))),0)</f>
        <v>0</v>
      </c>
      <c r="W450" s="17"/>
      <c r="X450" s="16">
        <f>IF(X449&lt;&gt;"",IF(X449=1,1,IF(X449=2,2,IF(X449=3,3,(IF(X449=4,4,99))))),0)</f>
        <v>0</v>
      </c>
      <c r="Y450" s="17"/>
      <c r="Z450" s="16">
        <f>IF(Z449&lt;&gt;"",IF(Z449=1,1,IF(Z449=2,2,IF(Z449=3,3,(IF(Z449=4,4,99))))),0)</f>
        <v>0</v>
      </c>
      <c r="AA450" s="17"/>
      <c r="AB450" s="16">
        <f>IF(AB449&lt;&gt;"",IF(AB449=1,1,IF(AB449=2,2,IF(AB449=3,3,(IF(AB449=4,4,99))))),0)</f>
        <v>0</v>
      </c>
      <c r="AC450" s="17"/>
      <c r="AD450" s="16">
        <f>IF(AD449&lt;&gt;"",IF(AD449=1,1,IF(AD449=2,2,IF(AD449=3,3,(IF(AD449=4,4,99))))),0)</f>
        <v>0</v>
      </c>
      <c r="AE450" s="17"/>
      <c r="AF450" s="16">
        <f>IF(AF449&lt;&gt;"",IF(AF449=1,1,IF(AF449=2,2,IF(AF449=3,3,(IF(AF449=4,4,99))))),0)</f>
        <v>0</v>
      </c>
      <c r="AG450" s="17"/>
      <c r="AH450" s="16">
        <f>IF(AH449&lt;&gt;"",IF(AH449=1,1,IF(AH449=2,2,IF(AH449=3,3,(IF(AH449=4,4,99))))),0)</f>
        <v>0</v>
      </c>
      <c r="AI450" s="14">
        <f t="shared" si="45"/>
        <v>0</v>
      </c>
      <c r="AJ450" s="15"/>
      <c r="AK450" s="89"/>
      <c r="AL450" s="149"/>
    </row>
    <row r="451" spans="1:38" ht="12" customHeight="1" thickBot="1">
      <c r="A451" s="150" t="s">
        <v>61</v>
      </c>
      <c r="B451" s="150"/>
      <c r="C451" s="150"/>
      <c r="D451" s="150"/>
      <c r="E451" s="150"/>
      <c r="F451" s="84"/>
      <c r="G451" s="93">
        <f>IF(AI452&gt;0,IF(AI452&lt;99,AVERAGE(N451,P451,R451,T451,V451,X451,Z451,AB451,AD451,AF451,AH451),"ERR"),"")</f>
      </c>
      <c r="H451" s="137">
        <f t="shared" si="44"/>
        <v>0</v>
      </c>
      <c r="I451" s="94">
        <f>IF(G451&lt;1.5,1,"")</f>
      </c>
      <c r="J451" s="95">
        <f>IF(G451&lt;2.5,IF(G451&gt;=1.5,1,""),"")</f>
      </c>
      <c r="K451" s="95">
        <f>IF(G451&lt;3.5,IF(G451&gt;=2.5,1,""),"")</f>
      </c>
      <c r="L451" s="97">
        <f>IF(G451&lt;&gt;"",IF(G451&lt;&gt;"ERR",IF(G451&gt;=3.5,1,""),""),"")</f>
      </c>
      <c r="M451" s="89" t="s">
        <v>60</v>
      </c>
      <c r="N451" s="18"/>
      <c r="O451" s="17"/>
      <c r="P451" s="18"/>
      <c r="Q451" s="17"/>
      <c r="R451" s="18"/>
      <c r="S451" s="17"/>
      <c r="T451" s="18"/>
      <c r="U451" s="17"/>
      <c r="V451" s="18"/>
      <c r="W451" s="17"/>
      <c r="X451" s="19"/>
      <c r="Y451" s="17"/>
      <c r="Z451" s="19"/>
      <c r="AA451" s="17"/>
      <c r="AB451" s="18"/>
      <c r="AC451" s="17"/>
      <c r="AD451" s="18"/>
      <c r="AE451" s="17"/>
      <c r="AF451" s="18"/>
      <c r="AG451" s="17"/>
      <c r="AH451" s="18"/>
      <c r="AI451" s="14">
        <f t="shared" si="45"/>
        <v>0</v>
      </c>
      <c r="AJ451" s="15"/>
      <c r="AK451" s="89" t="s">
        <v>60</v>
      </c>
      <c r="AL451" s="149"/>
    </row>
    <row r="452" spans="1:38" ht="12" customHeight="1" hidden="1">
      <c r="A452" s="90"/>
      <c r="B452" s="91"/>
      <c r="C452" s="91"/>
      <c r="D452" s="91"/>
      <c r="E452" s="92"/>
      <c r="F452" s="84"/>
      <c r="G452" s="93"/>
      <c r="H452" s="137">
        <f t="shared" si="44"/>
        <v>0</v>
      </c>
      <c r="I452" s="94"/>
      <c r="J452" s="95"/>
      <c r="K452" s="95"/>
      <c r="L452" s="96"/>
      <c r="M452" s="89"/>
      <c r="N452" s="18"/>
      <c r="O452" s="17"/>
      <c r="P452" s="18"/>
      <c r="Q452" s="17"/>
      <c r="R452" s="18"/>
      <c r="S452" s="17"/>
      <c r="T452" s="18"/>
      <c r="U452" s="17"/>
      <c r="V452" s="18"/>
      <c r="W452" s="17"/>
      <c r="X452" s="16">
        <f>IF(X451&lt;&gt;"",IF(X451=1,1,IF(X451=2,2,IF(X451=3,3,(IF(X451=4,4,99))))),0)</f>
        <v>0</v>
      </c>
      <c r="Y452" s="17"/>
      <c r="Z452" s="16">
        <f>IF(Z451&lt;&gt;"",IF(Z451=1,1,IF(Z451=2,2,IF(Z451=3,3,(IF(Z451=4,4,99))))),0)</f>
        <v>0</v>
      </c>
      <c r="AA452" s="17"/>
      <c r="AB452" s="18"/>
      <c r="AC452" s="17"/>
      <c r="AD452" s="18"/>
      <c r="AE452" s="17"/>
      <c r="AF452" s="18"/>
      <c r="AG452" s="17"/>
      <c r="AH452" s="18"/>
      <c r="AI452" s="14">
        <f t="shared" si="45"/>
        <v>0</v>
      </c>
      <c r="AJ452" s="15"/>
      <c r="AK452" s="89"/>
      <c r="AL452" s="149"/>
    </row>
    <row r="453" spans="1:38" ht="12" customHeight="1" thickBot="1">
      <c r="A453" s="98"/>
      <c r="B453" s="99"/>
      <c r="C453" s="99"/>
      <c r="D453" s="99"/>
      <c r="E453" s="92" t="s">
        <v>62</v>
      </c>
      <c r="F453" s="84"/>
      <c r="G453" s="93">
        <f>IF(SUM(N454,P454,R454,T454,V454,X454,Z454,AB454,AD454,AF454,AH454)&gt;0,IF(SUM(N454,P454,R454,T454,V454,X454,Z454,AB454,AD454,AF454,AH454)&lt;99,AVERAGE(N453,P453,R453,T453,V453,X453,Z453,AB453,AD453,AF453,AH453),"ERR"),"")</f>
      </c>
      <c r="H453" s="137">
        <f t="shared" si="44"/>
        <v>0</v>
      </c>
      <c r="I453" s="94">
        <f>IF(G453&lt;1.5,1,"")</f>
      </c>
      <c r="J453" s="95">
        <f>IF(G453&lt;2.5,IF(G453&gt;=1.5,1,""),"")</f>
      </c>
      <c r="K453" s="95">
        <f>IF(G453&lt;3.5,IF(G453&gt;=2.5,1,""),"")</f>
      </c>
      <c r="L453" s="97">
        <f>IF(G453&lt;&gt;"",IF(G453&lt;&gt;"ERR",IF(G453&gt;=3.5,1,""),""),"")</f>
      </c>
      <c r="M453" s="89" t="s">
        <v>60</v>
      </c>
      <c r="N453" s="18"/>
      <c r="O453" s="17"/>
      <c r="P453" s="18"/>
      <c r="Q453" s="17"/>
      <c r="R453" s="18"/>
      <c r="S453" s="17"/>
      <c r="T453" s="18"/>
      <c r="U453" s="17"/>
      <c r="V453" s="18"/>
      <c r="W453" s="17"/>
      <c r="X453" s="18"/>
      <c r="Y453" s="17"/>
      <c r="Z453" s="18"/>
      <c r="AA453" s="17"/>
      <c r="AB453" s="19"/>
      <c r="AC453" s="17"/>
      <c r="AD453" s="19"/>
      <c r="AE453" s="17"/>
      <c r="AF453" s="19"/>
      <c r="AG453" s="17"/>
      <c r="AH453" s="19"/>
      <c r="AI453" s="14">
        <f t="shared" si="45"/>
        <v>0</v>
      </c>
      <c r="AJ453" s="15"/>
      <c r="AK453" s="89" t="s">
        <v>60</v>
      </c>
      <c r="AL453" s="149"/>
    </row>
    <row r="454" spans="1:38" ht="12" customHeight="1" hidden="1">
      <c r="A454" s="98"/>
      <c r="B454" s="100"/>
      <c r="C454" s="100"/>
      <c r="D454" s="100"/>
      <c r="E454" s="92"/>
      <c r="F454" s="84"/>
      <c r="G454" s="93"/>
      <c r="H454" s="137">
        <f t="shared" si="44"/>
        <v>0</v>
      </c>
      <c r="I454" s="94"/>
      <c r="J454" s="95"/>
      <c r="K454" s="95"/>
      <c r="L454" s="96"/>
      <c r="M454" s="89"/>
      <c r="N454" s="18"/>
      <c r="O454" s="17"/>
      <c r="P454" s="18"/>
      <c r="Q454" s="17"/>
      <c r="R454" s="18"/>
      <c r="S454" s="17"/>
      <c r="T454" s="18"/>
      <c r="U454" s="17"/>
      <c r="V454" s="18"/>
      <c r="W454" s="17"/>
      <c r="X454" s="18"/>
      <c r="Y454" s="17"/>
      <c r="Z454" s="18"/>
      <c r="AA454" s="17"/>
      <c r="AB454" s="16">
        <f>IF(AB453&lt;&gt;"",IF(AB453=1,1,IF(AB453=2,2,IF(AB453=3,3,(IF(AB453=4,4,99))))),0)</f>
        <v>0</v>
      </c>
      <c r="AC454" s="17"/>
      <c r="AD454" s="16">
        <f>IF(AD453&lt;&gt;"",IF(AD453=1,1,IF(AD453=2,2,IF(AD453=3,3,(IF(AD453=4,4,99))))),0)</f>
        <v>0</v>
      </c>
      <c r="AE454" s="17"/>
      <c r="AF454" s="16">
        <f>IF(AF453&lt;&gt;"",IF(AF453=1,1,IF(AF453=2,2,IF(AF453=3,3,(IF(AF453=4,4,99))))),0)</f>
        <v>0</v>
      </c>
      <c r="AG454" s="17"/>
      <c r="AH454" s="16">
        <f>IF(AH453&lt;&gt;"",IF(AH453=1,1,IF(AH453=2,2,IF(AH453=3,3,(IF(AH453=4,4,99))))),0)</f>
        <v>0</v>
      </c>
      <c r="AI454" s="14">
        <f t="shared" si="45"/>
        <v>0</v>
      </c>
      <c r="AJ454" s="15"/>
      <c r="AK454" s="89"/>
      <c r="AL454" s="149"/>
    </row>
    <row r="455" spans="1:38" ht="12" customHeight="1" thickBot="1">
      <c r="A455" s="101"/>
      <c r="B455" s="102"/>
      <c r="C455" s="102"/>
      <c r="D455" s="102"/>
      <c r="E455" s="103" t="s">
        <v>63</v>
      </c>
      <c r="F455" s="104"/>
      <c r="G455" s="105">
        <f>IF(SUM(N456,P456,R456,T456,V456,X456,Z456,AB456,AD456,AF456,AH456)&gt;0,IF(SUM(N456,P456,R456,T456,V456,X456,Z456,AB456,AD456,AF456,AH456)&lt;99,AVERAGE(N455,P455,R455,T455,V455,X455,Z455,AB455,AD455,AF455,AH455),"ERR"),"")</f>
      </c>
      <c r="H455" s="138">
        <f t="shared" si="44"/>
        <v>0</v>
      </c>
      <c r="I455" s="106">
        <f>IF(G455&lt;1.5,1,"")</f>
      </c>
      <c r="J455" s="107">
        <f>IF(G455&lt;2.5,IF(G455&gt;=1.5,1,""),"")</f>
      </c>
      <c r="K455" s="107">
        <f>IF(G455&lt;3.5,IF(G455&gt;=2.5,1,""),"")</f>
      </c>
      <c r="L455" s="108">
        <f>IF(G455&lt;&gt;"",IF(G455&lt;&gt;"ERR",IF(G455&gt;=3.5,1,""),""),"")</f>
      </c>
      <c r="M455" s="109" t="s">
        <v>60</v>
      </c>
      <c r="N455" s="21"/>
      <c r="O455" s="22"/>
      <c r="P455" s="21"/>
      <c r="Q455" s="22"/>
      <c r="R455" s="21"/>
      <c r="S455" s="22"/>
      <c r="T455" s="23"/>
      <c r="U455" s="22"/>
      <c r="V455" s="23"/>
      <c r="W455" s="22"/>
      <c r="X455" s="23"/>
      <c r="Y455" s="22"/>
      <c r="Z455" s="23"/>
      <c r="AA455" s="22"/>
      <c r="AB455" s="23"/>
      <c r="AC455" s="22"/>
      <c r="AD455" s="23"/>
      <c r="AE455" s="22"/>
      <c r="AF455" s="23"/>
      <c r="AG455" s="22"/>
      <c r="AH455" s="23"/>
      <c r="AI455" s="14">
        <f t="shared" si="45"/>
        <v>0</v>
      </c>
      <c r="AJ455" s="15"/>
      <c r="AK455" s="135" t="s">
        <v>60</v>
      </c>
      <c r="AL455" s="149"/>
    </row>
    <row r="456" spans="1:38" ht="12" customHeight="1" hidden="1">
      <c r="A456" s="98"/>
      <c r="B456" s="100"/>
      <c r="C456" s="100"/>
      <c r="D456" s="100"/>
      <c r="E456" s="92"/>
      <c r="F456" s="84"/>
      <c r="G456" s="110"/>
      <c r="H456" s="137">
        <f t="shared" si="44"/>
        <v>0</v>
      </c>
      <c r="I456" s="111"/>
      <c r="J456" s="112"/>
      <c r="K456" s="112"/>
      <c r="L456" s="113"/>
      <c r="M456" s="89"/>
      <c r="N456" s="24">
        <f>IF(N455&lt;&gt;"",IF(N455=1,1,IF(N455=2,2,IF(N455=3,3,(IF(N455=4,4,99))))),0)</f>
        <v>0</v>
      </c>
      <c r="O456" s="17"/>
      <c r="P456" s="24">
        <f>IF(P455&lt;&gt;"",IF(P455=1,1,IF(P455=2,2,IF(P455=3,3,(IF(P455=4,4,99))))),0)</f>
        <v>0</v>
      </c>
      <c r="Q456" s="17"/>
      <c r="R456" s="24">
        <f>IF(R455&lt;&gt;"",IF(R455=1,1,IF(R455=2,2,IF(R455=3,3,(IF(R455=4,4,99))))),0)</f>
        <v>0</v>
      </c>
      <c r="S456" s="17"/>
      <c r="T456" s="23"/>
      <c r="U456" s="17"/>
      <c r="V456" s="23"/>
      <c r="W456" s="17"/>
      <c r="X456" s="23"/>
      <c r="Y456" s="17"/>
      <c r="Z456" s="23"/>
      <c r="AA456" s="17"/>
      <c r="AB456" s="23"/>
      <c r="AC456" s="17"/>
      <c r="AD456" s="23"/>
      <c r="AE456" s="17"/>
      <c r="AF456" s="23"/>
      <c r="AG456" s="17"/>
      <c r="AH456" s="23"/>
      <c r="AI456" s="14">
        <f t="shared" si="45"/>
        <v>0</v>
      </c>
      <c r="AJ456" s="15"/>
      <c r="AK456" s="89"/>
      <c r="AL456" s="149"/>
    </row>
    <row r="457" spans="1:38" ht="12" customHeight="1" thickBot="1">
      <c r="A457" s="114"/>
      <c r="B457" s="115"/>
      <c r="C457" s="115"/>
      <c r="D457" s="115"/>
      <c r="E457" s="116" t="s">
        <v>64</v>
      </c>
      <c r="F457" s="84"/>
      <c r="G457" s="93">
        <f>IF(SUM(N458,P458,R458,T458,V458,X458,Z458,AB458,AD458,AF458,AH458)&gt;0,IF(SUM(N458,P458,R458,T458,V458,X458,Z458,AB458,AD458,AF458,AH458)&lt;99,AVERAGE(N457,P457,R457,T457,V457,X457,Z457,AB457,AD457,AF457,AH457),"ERR"),"")</f>
      </c>
      <c r="H457" s="137">
        <f t="shared" si="44"/>
        <v>0</v>
      </c>
      <c r="I457" s="94">
        <f>IF(G457&lt;1.5,1,"")</f>
      </c>
      <c r="J457" s="95">
        <f>IF(G457&lt;2.5,IF(G457&gt;=1.5,1,""),"")</f>
      </c>
      <c r="K457" s="95">
        <f>IF(G457&lt;3.5,IF(G457&gt;=2.5,1,""),"")</f>
      </c>
      <c r="L457" s="97">
        <f>IF(G457&lt;&gt;"",IF(G457&lt;&gt;"ERR",IF(G457&gt;=3.5,1,""),""),"")</f>
      </c>
      <c r="M457" s="89" t="s">
        <v>65</v>
      </c>
      <c r="N457" s="19"/>
      <c r="O457" s="17"/>
      <c r="P457" s="19"/>
      <c r="Q457" s="17"/>
      <c r="R457" s="19"/>
      <c r="S457" s="17"/>
      <c r="T457" s="19"/>
      <c r="U457" s="17"/>
      <c r="V457" s="19"/>
      <c r="W457" s="17"/>
      <c r="X457" s="19"/>
      <c r="Y457" s="17"/>
      <c r="Z457" s="19"/>
      <c r="AA457" s="17"/>
      <c r="AB457" s="19"/>
      <c r="AC457" s="17"/>
      <c r="AD457" s="19"/>
      <c r="AE457" s="17"/>
      <c r="AF457" s="19"/>
      <c r="AG457" s="17"/>
      <c r="AH457" s="19"/>
      <c r="AI457" s="14">
        <f t="shared" si="45"/>
        <v>0</v>
      </c>
      <c r="AJ457" s="15"/>
      <c r="AK457" s="89" t="s">
        <v>65</v>
      </c>
      <c r="AL457" s="149"/>
    </row>
    <row r="458" spans="1:38" ht="12" customHeight="1" hidden="1">
      <c r="A458" s="114"/>
      <c r="B458" s="115"/>
      <c r="C458" s="115"/>
      <c r="D458" s="115"/>
      <c r="E458" s="116"/>
      <c r="F458" s="84"/>
      <c r="G458" s="93"/>
      <c r="H458" s="137">
        <f t="shared" si="44"/>
        <v>0</v>
      </c>
      <c r="I458" s="94"/>
      <c r="J458" s="95"/>
      <c r="K458" s="95"/>
      <c r="L458" s="96"/>
      <c r="M458" s="89"/>
      <c r="N458" s="16">
        <f>IF(N457&lt;&gt;"",IF(N457=1,1,IF(N457=2,2,IF(N457=3,3,(IF(N457=4,4,99))))),0)</f>
        <v>0</v>
      </c>
      <c r="O458" s="17"/>
      <c r="P458" s="16">
        <f>IF(P457&lt;&gt;"",IF(P457=1,1,IF(P457=2,2,IF(P457=3,3,(IF(P457=4,4,99))))),0)</f>
        <v>0</v>
      </c>
      <c r="Q458" s="17"/>
      <c r="R458" s="16">
        <f>IF(R457&lt;&gt;"",IF(R457=1,1,IF(R457=2,2,IF(R457=3,3,(IF(R457=4,4,99))))),0)</f>
        <v>0</v>
      </c>
      <c r="S458" s="17"/>
      <c r="T458" s="16">
        <f>IF(T457&lt;&gt;"",IF(T457=1,1,IF(T457=2,2,IF(T457=3,3,(IF(T457=4,4,99))))),0)</f>
        <v>0</v>
      </c>
      <c r="U458" s="17"/>
      <c r="V458" s="16">
        <f>IF(V457&lt;&gt;"",IF(V457=1,1,IF(V457=2,2,IF(V457=3,3,(IF(V457=4,4,99))))),0)</f>
        <v>0</v>
      </c>
      <c r="W458" s="17"/>
      <c r="X458" s="16">
        <f>IF(X457&lt;&gt;"",IF(X457=1,1,IF(X457=2,2,IF(X457=3,3,(IF(X457=4,4,99))))),0)</f>
        <v>0</v>
      </c>
      <c r="Y458" s="17"/>
      <c r="Z458" s="16">
        <f>IF(Z457&lt;&gt;"",IF(Z457=1,1,IF(Z457=2,2,IF(Z457=3,3,(IF(Z457=4,4,99))))),0)</f>
        <v>0</v>
      </c>
      <c r="AA458" s="17"/>
      <c r="AB458" s="16">
        <f>IF(AB457&lt;&gt;"",IF(AB457=1,1,IF(AB457=2,2,IF(AB457=3,3,(IF(AB457=4,4,99))))),0)</f>
        <v>0</v>
      </c>
      <c r="AC458" s="17"/>
      <c r="AD458" s="16">
        <f>IF(AD457&lt;&gt;"",IF(AD457=1,1,IF(AD457=2,2,IF(AD457=3,3,(IF(AD457=4,4,99))))),0)</f>
        <v>0</v>
      </c>
      <c r="AE458" s="17"/>
      <c r="AF458" s="16">
        <f>IF(AF457&lt;&gt;"",IF(AF457=1,1,IF(AF457=2,2,IF(AF457=3,3,(IF(AF457=4,4,99))))),0)</f>
        <v>0</v>
      </c>
      <c r="AG458" s="17"/>
      <c r="AH458" s="16">
        <f>IF(AH457&lt;&gt;"",IF(AH457=1,1,IF(AH457=2,2,IF(AH457=3,3,(IF(AH457=4,4,99))))),0)</f>
        <v>0</v>
      </c>
      <c r="AI458" s="14">
        <f t="shared" si="45"/>
        <v>0</v>
      </c>
      <c r="AJ458" s="15"/>
      <c r="AK458" s="89"/>
      <c r="AL458" s="149"/>
    </row>
    <row r="459" spans="1:38" ht="12" customHeight="1" thickBot="1">
      <c r="A459" s="114"/>
      <c r="B459" s="115"/>
      <c r="C459" s="115"/>
      <c r="D459" s="115"/>
      <c r="E459" s="116" t="s">
        <v>66</v>
      </c>
      <c r="F459" s="84"/>
      <c r="G459" s="93">
        <f>IF(SUM(N460,P460,R460,T460,V460,X460,Z460,AB460,AD460,AF460,AH460)&gt;0,IF(SUM(N460,P460,R460,T460,V460,X460,Z460,AB460,AD460,AF460,AH460)&lt;99,AVERAGE(N459,P459,R459,T459,V459,X459,Z459,AB459,AD459,AF459,AH459),"ERR"),"")</f>
      </c>
      <c r="H459" s="137">
        <f t="shared" si="44"/>
        <v>0</v>
      </c>
      <c r="I459" s="94">
        <f>IF(G459&lt;1.5,1,"")</f>
      </c>
      <c r="J459" s="95">
        <f>IF(G459&lt;2.5,IF(G459&gt;=1.5,1,""),"")</f>
      </c>
      <c r="K459" s="95">
        <f>IF(G459&lt;3.5,IF(G459&gt;=2.5,1,""),"")</f>
      </c>
      <c r="L459" s="97">
        <f>IF(G459&lt;&gt;"",IF(G459&lt;&gt;"ERR",IF(G459&gt;=3.5,1,""),""),"")</f>
      </c>
      <c r="M459" s="89" t="s">
        <v>67</v>
      </c>
      <c r="N459" s="19"/>
      <c r="O459" s="17"/>
      <c r="P459" s="19"/>
      <c r="Q459" s="17"/>
      <c r="R459" s="19"/>
      <c r="S459" s="17"/>
      <c r="T459" s="19"/>
      <c r="U459" s="17"/>
      <c r="V459" s="19"/>
      <c r="W459" s="17"/>
      <c r="X459" s="19"/>
      <c r="Y459" s="17"/>
      <c r="Z459" s="19"/>
      <c r="AA459" s="17"/>
      <c r="AB459" s="19"/>
      <c r="AC459" s="17"/>
      <c r="AD459" s="19"/>
      <c r="AE459" s="17"/>
      <c r="AF459" s="19"/>
      <c r="AG459" s="17"/>
      <c r="AH459" s="19"/>
      <c r="AI459" s="14">
        <f t="shared" si="45"/>
        <v>0</v>
      </c>
      <c r="AJ459" s="15"/>
      <c r="AK459" s="89" t="s">
        <v>67</v>
      </c>
      <c r="AL459" s="149"/>
    </row>
    <row r="460" spans="1:38" ht="12" customHeight="1" hidden="1">
      <c r="A460" s="114"/>
      <c r="B460" s="115"/>
      <c r="C460" s="115"/>
      <c r="D460" s="115"/>
      <c r="E460" s="116"/>
      <c r="F460" s="84"/>
      <c r="G460" s="93"/>
      <c r="H460" s="137">
        <f t="shared" si="44"/>
        <v>0</v>
      </c>
      <c r="I460" s="94"/>
      <c r="J460" s="95"/>
      <c r="K460" s="95"/>
      <c r="L460" s="96"/>
      <c r="M460" s="89"/>
      <c r="N460" s="16">
        <f>IF(N459&lt;&gt;"",IF(N459=1,1,IF(N459=2,2,IF(N459=3,3,(IF(N459=4,4,99))))),0)</f>
        <v>0</v>
      </c>
      <c r="O460" s="17"/>
      <c r="P460" s="16">
        <f>IF(P459&lt;&gt;"",IF(P459=1,1,IF(P459=2,2,IF(P459=3,3,(IF(P459=4,4,99))))),0)</f>
        <v>0</v>
      </c>
      <c r="Q460" s="17"/>
      <c r="R460" s="16">
        <f>IF(R459&lt;&gt;"",IF(R459=1,1,IF(R459=2,2,IF(R459=3,3,(IF(R459=4,4,99))))),0)</f>
        <v>0</v>
      </c>
      <c r="S460" s="17"/>
      <c r="T460" s="16">
        <f>IF(T459&lt;&gt;"",IF(T459=1,1,IF(T459=2,2,IF(T459=3,3,(IF(T459=4,4,99))))),0)</f>
        <v>0</v>
      </c>
      <c r="U460" s="17"/>
      <c r="V460" s="16">
        <f>IF(V459&lt;&gt;"",IF(V459=1,1,IF(V459=2,2,IF(V459=3,3,(IF(V459=4,4,99))))),0)</f>
        <v>0</v>
      </c>
      <c r="W460" s="17"/>
      <c r="X460" s="16">
        <f>IF(X459&lt;&gt;"",IF(X459=1,1,IF(X459=2,2,IF(X459=3,3,(IF(X459=4,4,99))))),0)</f>
        <v>0</v>
      </c>
      <c r="Y460" s="17"/>
      <c r="Z460" s="16">
        <f>IF(Z459&lt;&gt;"",IF(Z459=1,1,IF(Z459=2,2,IF(Z459=3,3,(IF(Z459=4,4,99))))),0)</f>
        <v>0</v>
      </c>
      <c r="AA460" s="17"/>
      <c r="AB460" s="16">
        <f>IF(AB459&lt;&gt;"",IF(AB459=1,1,IF(AB459=2,2,IF(AB459=3,3,(IF(AB459=4,4,99))))),0)</f>
        <v>0</v>
      </c>
      <c r="AC460" s="17"/>
      <c r="AD460" s="16">
        <f>IF(AD459&lt;&gt;"",IF(AD459=1,1,IF(AD459=2,2,IF(AD459=3,3,(IF(AD459=4,4,99))))),0)</f>
        <v>0</v>
      </c>
      <c r="AE460" s="17"/>
      <c r="AF460" s="16">
        <f>IF(AF459&lt;&gt;"",IF(AF459=1,1,IF(AF459=2,2,IF(AF459=3,3,(IF(AF459=4,4,99))))),0)</f>
        <v>0</v>
      </c>
      <c r="AG460" s="17"/>
      <c r="AH460" s="16">
        <f>IF(AH459&lt;&gt;"",IF(AH459=1,1,IF(AH459=2,2,IF(AH459=3,3,(IF(AH459=4,4,99))))),0)</f>
        <v>0</v>
      </c>
      <c r="AI460" s="14">
        <f t="shared" si="45"/>
        <v>0</v>
      </c>
      <c r="AJ460" s="15"/>
      <c r="AK460" s="89"/>
      <c r="AL460" s="149"/>
    </row>
    <row r="461" spans="1:38" ht="12" customHeight="1">
      <c r="A461" s="114"/>
      <c r="B461" s="115"/>
      <c r="C461" s="115"/>
      <c r="D461" s="115"/>
      <c r="E461" s="116" t="s">
        <v>68</v>
      </c>
      <c r="F461" s="84"/>
      <c r="G461" s="93">
        <f>IF(SUM(N462,P462,R462,T462,V462,X462,Z462,AB462,AD462,AF462,AH462)&gt;0,IF(SUM(N462,P462,R462,T462,V462,X462,Z462,AB462,AD462,AF462,AH462)&lt;99,AVERAGE(N461,P461,R461,T461,V461,X461,Z461,AB461,AD461,AF461,AH461),"ERR"),"")</f>
      </c>
      <c r="H461" s="137">
        <f t="shared" si="44"/>
        <v>0</v>
      </c>
      <c r="I461" s="94">
        <f>IF(G461&lt;1.5,1,"")</f>
      </c>
      <c r="J461" s="95">
        <f>IF(G461&lt;2.5,IF(G461&gt;=1.5,1,""),"")</f>
      </c>
      <c r="K461" s="95">
        <f>IF(G461&lt;3.5,IF(G461&gt;=2.5,1,""),"")</f>
      </c>
      <c r="L461" s="97">
        <f>IF(G461&lt;&gt;"",IF(G461&lt;&gt;"ERR",IF(G461&gt;=3.5,1,""),""),"")</f>
      </c>
      <c r="M461" s="89" t="s">
        <v>69</v>
      </c>
      <c r="N461" s="19"/>
      <c r="O461" s="17"/>
      <c r="P461" s="19"/>
      <c r="Q461" s="17"/>
      <c r="R461" s="19"/>
      <c r="S461" s="17"/>
      <c r="T461" s="18"/>
      <c r="U461" s="17"/>
      <c r="V461" s="19"/>
      <c r="W461" s="17"/>
      <c r="X461" s="18"/>
      <c r="Y461" s="17"/>
      <c r="Z461" s="18"/>
      <c r="AA461" s="17"/>
      <c r="AB461" s="19"/>
      <c r="AC461" s="17"/>
      <c r="AD461" s="19"/>
      <c r="AE461" s="17"/>
      <c r="AF461" s="19"/>
      <c r="AG461" s="17"/>
      <c r="AH461" s="19"/>
      <c r="AI461" s="14">
        <f t="shared" si="45"/>
        <v>0</v>
      </c>
      <c r="AJ461" s="15"/>
      <c r="AK461" s="89" t="s">
        <v>69</v>
      </c>
      <c r="AL461" s="149"/>
    </row>
    <row r="462" spans="1:38" ht="12" customHeight="1" hidden="1">
      <c r="A462" s="117"/>
      <c r="B462" s="118"/>
      <c r="C462" s="118"/>
      <c r="D462" s="118"/>
      <c r="E462" s="119"/>
      <c r="F462" s="84"/>
      <c r="G462" s="93"/>
      <c r="H462" s="137">
        <f t="shared" si="44"/>
        <v>0</v>
      </c>
      <c r="I462" s="94"/>
      <c r="J462" s="95"/>
      <c r="K462" s="95"/>
      <c r="L462" s="96"/>
      <c r="M462" s="89"/>
      <c r="N462" s="16">
        <f>IF(N461&lt;&gt;"",IF(N461=1,1,IF(N461=2,2,IF(N461=3,3,(IF(N461=4,4,99))))),0)</f>
        <v>0</v>
      </c>
      <c r="O462" s="17"/>
      <c r="P462" s="16">
        <f>IF(P461&lt;&gt;"",IF(P461=1,1,IF(P461=2,2,IF(P461=3,3,(IF(P461=4,4,99))))),0)</f>
        <v>0</v>
      </c>
      <c r="Q462" s="17"/>
      <c r="R462" s="16">
        <f>IF(R461&lt;&gt;"",IF(R461=1,1,IF(R461=2,2,IF(R461=3,3,(IF(R461=4,4,99))))),0)</f>
        <v>0</v>
      </c>
      <c r="S462" s="17"/>
      <c r="T462" s="18"/>
      <c r="U462" s="17"/>
      <c r="V462" s="16">
        <f>IF(V461&lt;&gt;"",IF(V461=1,1,IF(V461=2,2,IF(V461=3,3,(IF(V461=4,4,99))))),0)</f>
        <v>0</v>
      </c>
      <c r="W462" s="17"/>
      <c r="X462" s="18"/>
      <c r="Y462" s="17"/>
      <c r="Z462" s="18"/>
      <c r="AA462" s="17"/>
      <c r="AB462" s="16">
        <f>IF(AB461&lt;&gt;"",IF(AB461=1,1,IF(AB461=2,2,IF(AB461=3,3,(IF(AB461=4,4,99))))),0)</f>
        <v>0</v>
      </c>
      <c r="AC462" s="17"/>
      <c r="AD462" s="16">
        <f>IF(AD461&lt;&gt;"",IF(AD461=1,1,IF(AD461=2,2,IF(AD461=3,3,(IF(AD461=4,4,99))))),0)</f>
        <v>0</v>
      </c>
      <c r="AE462" s="17"/>
      <c r="AF462" s="16">
        <f>IF(AF461&lt;&gt;"",IF(AF461=1,1,IF(AF461=2,2,IF(AF461=3,3,(IF(AF461=4,4,99))))),0)</f>
        <v>0</v>
      </c>
      <c r="AG462" s="17"/>
      <c r="AH462" s="16">
        <f>IF(AH461&lt;&gt;"",IF(AH461=1,1,IF(AH461=2,2,IF(AH461=3,3,(IF(AH461=4,4,99))))),0)</f>
        <v>0</v>
      </c>
      <c r="AI462" s="14">
        <f t="shared" si="45"/>
        <v>0</v>
      </c>
      <c r="AJ462" s="15"/>
      <c r="AK462" s="89"/>
      <c r="AL462" s="25"/>
    </row>
    <row r="463" spans="1:38" ht="12" customHeight="1" thickBot="1">
      <c r="A463" s="120"/>
      <c r="B463" s="121"/>
      <c r="C463" s="121"/>
      <c r="D463" s="121"/>
      <c r="E463" s="122" t="s">
        <v>70</v>
      </c>
      <c r="F463" s="84"/>
      <c r="G463" s="105">
        <f>IF(SUM(N464,P464,R464,T464,V464,X464,Z464,AB464,AD464,AF464,AH464)&gt;0,IF(SUM(N464,P464,R464,T464,V464,X464,Z464,AB464,AD464,AF464,AH464)&lt;99,AVERAGE(N463,P463,R463,T463,V463,X463,Z463,AB463,AD463,AF463,AH463),"ERR"),"")</f>
      </c>
      <c r="H463" s="137">
        <f t="shared" si="44"/>
        <v>0</v>
      </c>
      <c r="I463" s="106">
        <f>IF(G463&lt;1.5,1,"")</f>
      </c>
      <c r="J463" s="107">
        <f>IF(G463&lt;2.5,IF(G463&gt;=1.5,1,""),"")</f>
      </c>
      <c r="K463" s="107">
        <f>IF(G463&lt;3.5,IF(G463&gt;=2.5,1,""),"")</f>
      </c>
      <c r="L463" s="108">
        <f>IF(G463&lt;&gt;"",IF(G463&lt;&gt;"ERR",IF(G463&gt;=3.5,1,""),""),"")</f>
      </c>
      <c r="M463" s="89" t="s">
        <v>71</v>
      </c>
      <c r="N463" s="21"/>
      <c r="O463" s="22"/>
      <c r="P463" s="21"/>
      <c r="Q463" s="22"/>
      <c r="R463" s="21"/>
      <c r="S463" s="22"/>
      <c r="T463" s="21"/>
      <c r="U463" s="22"/>
      <c r="V463" s="21"/>
      <c r="W463" s="22"/>
      <c r="X463" s="21"/>
      <c r="Y463" s="22"/>
      <c r="Z463" s="21"/>
      <c r="AA463" s="22"/>
      <c r="AB463" s="21"/>
      <c r="AC463" s="22"/>
      <c r="AD463" s="21"/>
      <c r="AE463" s="22"/>
      <c r="AF463" s="21"/>
      <c r="AG463" s="22"/>
      <c r="AH463" s="21"/>
      <c r="AI463" s="14">
        <f t="shared" si="45"/>
        <v>0</v>
      </c>
      <c r="AJ463" s="15"/>
      <c r="AK463" s="89" t="s">
        <v>71</v>
      </c>
      <c r="AL463" s="26">
        <f>IF(AL449=0,0,IF(AL449=10,10,IF(AL449=20,20,"ERR")))</f>
        <v>0</v>
      </c>
    </row>
    <row r="464" spans="1:38" ht="12" customHeight="1" hidden="1">
      <c r="A464" s="101"/>
      <c r="B464" s="123"/>
      <c r="C464" s="123"/>
      <c r="D464" s="123"/>
      <c r="E464" s="124"/>
      <c r="F464" s="84"/>
      <c r="G464" s="125"/>
      <c r="H464" s="137">
        <f t="shared" si="44"/>
        <v>0</v>
      </c>
      <c r="M464" s="75"/>
      <c r="N464" s="27">
        <f>IF(N463&lt;&gt;"",IF(N463=1,1,IF(N463=2,2,IF(N463=3,3,(IF(N463=4,4,99))))),0)</f>
        <v>0</v>
      </c>
      <c r="O464" s="28"/>
      <c r="P464" s="29">
        <f>IF(P463&lt;&gt;"",IF(P463=1,1,IF(P463=2,2,IF(P463=3,3,(IF(P463=4,4,99))))),0)</f>
        <v>0</v>
      </c>
      <c r="Q464" s="28"/>
      <c r="R464" s="30">
        <f>IF(R463&lt;&gt;"",IF(R463=1,1,IF(R463=2,2,IF(R463=3,3,(IF(R463=4,4,99))))),0)</f>
        <v>0</v>
      </c>
      <c r="S464" s="28"/>
      <c r="T464" s="30">
        <f>IF(T463&lt;&gt;"",IF(T463=1,1,IF(T463=2,2,IF(T463=3,3,(IF(T463=4,4,99))))),0)</f>
        <v>0</v>
      </c>
      <c r="U464" s="28"/>
      <c r="V464" s="30">
        <f>IF(V463&lt;&gt;"",IF(V463=1,1,IF(V463=2,2,IF(V463=3,3,(IF(V463=4,4,99))))),0)</f>
        <v>0</v>
      </c>
      <c r="W464" s="28"/>
      <c r="X464" s="30">
        <f>IF(X463&lt;&gt;"",IF(X463=1,1,IF(X463=2,2,IF(X463=3,3,(IF(X463=4,4,99))))),0)</f>
        <v>0</v>
      </c>
      <c r="Y464" s="28"/>
      <c r="Z464" s="30">
        <f>IF(Z463&lt;&gt;"",IF(Z463=1,1,IF(Z463=2,2,IF(Z463=3,3,(IF(Z463=4,4,99))))),0)</f>
        <v>0</v>
      </c>
      <c r="AA464" s="28"/>
      <c r="AB464" s="30">
        <f>IF(AB463&lt;&gt;"",IF(AB463=1,1,IF(AB463=2,2,IF(AB463=3,3,(IF(AB463=4,4,99))))),0)</f>
        <v>0</v>
      </c>
      <c r="AC464" s="28"/>
      <c r="AD464" s="30">
        <f>IF(AD463&lt;&gt;"",IF(AD463=1,1,IF(AD463=2,2,IF(AD463=3,3,(IF(AD463=4,4,99))))),0)</f>
        <v>0</v>
      </c>
      <c r="AE464" s="28"/>
      <c r="AF464" s="30">
        <f>IF(AF463&lt;&gt;"",IF(AF463=1,1,IF(AF463=2,2,IF(AF463=3,3,(IF(AF463=4,4,99))))),0)</f>
        <v>0</v>
      </c>
      <c r="AG464" s="28"/>
      <c r="AH464" s="30">
        <f>IF(AH463&lt;&gt;"",IF(AH463=1,1,IF(AH463=2,2,IF(AH463=3,3,(IF(AH463=4,4,99))))),0)</f>
        <v>0</v>
      </c>
      <c r="AI464" s="14">
        <f t="shared" si="45"/>
        <v>0</v>
      </c>
      <c r="AL464" s="20"/>
    </row>
    <row r="465" spans="1:52" s="3" customFormat="1" ht="15.75" hidden="1" thickBot="1">
      <c r="A465" s="126"/>
      <c r="B465" s="127"/>
      <c r="C465" s="127"/>
      <c r="D465" s="127"/>
      <c r="E465" s="128"/>
      <c r="F465" s="129"/>
      <c r="G465" s="130"/>
      <c r="H465" s="137">
        <f>SUM(H449:H464)</f>
        <v>0</v>
      </c>
      <c r="I465" s="131">
        <f>SUM(I449:I463)*10</f>
        <v>0</v>
      </c>
      <c r="J465" s="132">
        <f>SUM(J449:J463)*25</f>
        <v>0</v>
      </c>
      <c r="K465" s="132">
        <f>SUM(K449:K463)*40</f>
        <v>0</v>
      </c>
      <c r="L465" s="133">
        <f>SUM(L449:L463)*50</f>
        <v>0</v>
      </c>
      <c r="M465" s="75"/>
      <c r="N465" s="31"/>
      <c r="O465" s="31"/>
      <c r="AK465" s="127"/>
      <c r="AM465" s="127"/>
      <c r="AN465" s="127"/>
      <c r="AO465" s="127"/>
      <c r="AP465" s="127"/>
      <c r="AQ465" s="127"/>
      <c r="AR465" s="127"/>
      <c r="AS465" s="127"/>
      <c r="AT465" s="127"/>
      <c r="AU465" s="127"/>
      <c r="AV465" s="127"/>
      <c r="AW465" s="127"/>
      <c r="AX465" s="127"/>
      <c r="AY465" s="127"/>
      <c r="AZ465" s="127"/>
    </row>
    <row r="466" spans="1:52" s="134" customFormat="1" ht="15">
      <c r="A466" s="66"/>
      <c r="B466" s="67"/>
      <c r="C466" s="67"/>
      <c r="D466" s="67"/>
      <c r="E466" s="68"/>
      <c r="F466" s="69"/>
      <c r="G466" s="70"/>
      <c r="H466" s="136"/>
      <c r="I466" s="71"/>
      <c r="J466" s="71"/>
      <c r="K466" s="71"/>
      <c r="L466" s="71"/>
      <c r="M466" s="71"/>
      <c r="N466" s="66"/>
      <c r="O466" s="66"/>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row>
    <row r="467" spans="1:38" ht="12" customHeight="1" hidden="1">
      <c r="A467" s="117"/>
      <c r="B467" s="118"/>
      <c r="C467" s="118"/>
      <c r="D467" s="118"/>
      <c r="E467" s="119"/>
      <c r="F467" s="84"/>
      <c r="G467" s="93"/>
      <c r="H467" s="137">
        <f>IF(G467="ERR",1,0)</f>
        <v>0</v>
      </c>
      <c r="I467" s="94"/>
      <c r="J467" s="95"/>
      <c r="K467" s="95"/>
      <c r="L467" s="96"/>
      <c r="M467" s="89"/>
      <c r="N467" s="16" t="e">
        <f>IF(#REF!&lt;&gt;"",IF(#REF!=1,1,IF(#REF!=2,2,IF(#REF!=3,3,(IF(#REF!=4,4,99))))),0)</f>
        <v>#REF!</v>
      </c>
      <c r="O467" s="17"/>
      <c r="P467" s="16" t="e">
        <f>IF(#REF!&lt;&gt;"",IF(#REF!=1,1,IF(#REF!=2,2,IF(#REF!=3,3,(IF(#REF!=4,4,99))))),0)</f>
        <v>#REF!</v>
      </c>
      <c r="Q467" s="17"/>
      <c r="R467" s="16" t="e">
        <f>IF(#REF!&lt;&gt;"",IF(#REF!=1,1,IF(#REF!=2,2,IF(#REF!=3,3,(IF(#REF!=4,4,99))))),0)</f>
        <v>#REF!</v>
      </c>
      <c r="S467" s="17"/>
      <c r="T467" s="18"/>
      <c r="U467" s="17"/>
      <c r="V467" s="16" t="e">
        <f>IF(#REF!&lt;&gt;"",IF(#REF!=1,1,IF(#REF!=2,2,IF(#REF!=3,3,(IF(#REF!=4,4,99))))),0)</f>
        <v>#REF!</v>
      </c>
      <c r="W467" s="17"/>
      <c r="X467" s="18"/>
      <c r="Y467" s="17"/>
      <c r="Z467" s="18"/>
      <c r="AA467" s="17"/>
      <c r="AB467" s="16" t="e">
        <f>IF(#REF!&lt;&gt;"",IF(#REF!=1,1,IF(#REF!=2,2,IF(#REF!=3,3,(IF(#REF!=4,4,99))))),0)</f>
        <v>#REF!</v>
      </c>
      <c r="AC467" s="17"/>
      <c r="AD467" s="16" t="e">
        <f>IF(#REF!&lt;&gt;"",IF(#REF!=1,1,IF(#REF!=2,2,IF(#REF!=3,3,(IF(#REF!=4,4,99))))),0)</f>
        <v>#REF!</v>
      </c>
      <c r="AE467" s="17"/>
      <c r="AF467" s="16" t="e">
        <f>IF(#REF!&lt;&gt;"",IF(#REF!=1,1,IF(#REF!=2,2,IF(#REF!=3,3,(IF(#REF!=4,4,99))))),0)</f>
        <v>#REF!</v>
      </c>
      <c r="AG467" s="17"/>
      <c r="AH467" s="16" t="e">
        <f>IF(#REF!&lt;&gt;"",IF(#REF!=1,1,IF(#REF!=2,2,IF(#REF!=3,3,(IF(#REF!=4,4,99))))),0)</f>
        <v>#REF!</v>
      </c>
      <c r="AI467" s="14" t="e">
        <f>SUM(AH467+AF467+AD467+AB467+Z467+X467+V467+T467+R467+P467+N467)</f>
        <v>#REF!</v>
      </c>
      <c r="AJ467" s="15"/>
      <c r="AK467" s="89"/>
      <c r="AL467" s="25"/>
    </row>
    <row r="468" spans="1:38" ht="27" thickBot="1">
      <c r="A468" s="81">
        <f>ListeClasse!A25</f>
        <v>24</v>
      </c>
      <c r="B468" s="82" t="str">
        <f>ListeClasse!B25</f>
        <v>NOM24</v>
      </c>
      <c r="C468" s="82" t="str">
        <f>ListeClasse!C25</f>
        <v>Prenom24</v>
      </c>
      <c r="D468" s="83" t="s">
        <v>58</v>
      </c>
      <c r="E468" s="83">
        <f>IF(H485=0,IF(AL483&lt;&gt;"ERR",SUM(I485:L485)+AL483,"ERR E.C."),"ERR comp")</f>
        <v>0</v>
      </c>
      <c r="F468" s="56" t="s">
        <v>72</v>
      </c>
      <c r="G468" s="78"/>
      <c r="H468" s="137"/>
      <c r="I468" s="79"/>
      <c r="J468" s="79"/>
      <c r="K468" s="79"/>
      <c r="L468" s="79"/>
      <c r="M468" s="59"/>
      <c r="N468" s="60"/>
      <c r="O468" s="61"/>
      <c r="P468" s="60"/>
      <c r="Q468" s="61"/>
      <c r="R468" s="60"/>
      <c r="S468" s="61"/>
      <c r="T468" s="60"/>
      <c r="U468" s="61"/>
      <c r="V468" s="60"/>
      <c r="W468" s="61"/>
      <c r="X468" s="60"/>
      <c r="Y468" s="61"/>
      <c r="Z468" s="60"/>
      <c r="AA468" s="61"/>
      <c r="AB468" s="60"/>
      <c r="AC468" s="61"/>
      <c r="AD468" s="60"/>
      <c r="AE468" s="61"/>
      <c r="AF468" s="60"/>
      <c r="AG468" s="61"/>
      <c r="AH468" s="60"/>
      <c r="AI468" s="62"/>
      <c r="AJ468" s="63"/>
      <c r="AL468" s="60"/>
    </row>
    <row r="469" spans="1:38" ht="12" customHeight="1" thickBot="1">
      <c r="A469" s="151" t="s">
        <v>59</v>
      </c>
      <c r="B469" s="151"/>
      <c r="C469" s="151"/>
      <c r="D469" s="151"/>
      <c r="E469" s="151"/>
      <c r="F469" s="84"/>
      <c r="G469" s="85">
        <f>IF(AI470&gt;0,IF(AI470&lt;99,AVERAGE(N469,P469,R469,T469,V469,X469,Z469,AB469,AD469,AF469,AH469),"ERR"),"")</f>
      </c>
      <c r="H469" s="137">
        <f aca="true" t="shared" si="46" ref="H469:H484">IF(G469="ERR",1,0)</f>
        <v>0</v>
      </c>
      <c r="I469" s="86">
        <f>IF(G469&lt;1.5,1,"")</f>
      </c>
      <c r="J469" s="87">
        <f>IF(G469&lt;2.5,IF(G469&gt;=1.5,1,""),"")</f>
      </c>
      <c r="K469" s="87">
        <f>IF(G469&lt;3.5,IF(G469&gt;=2.5,1,""),"")</f>
      </c>
      <c r="L469" s="88">
        <f>IF(G469&lt;&gt;"",IF(G469&lt;&gt;"ERR",IF(G469&gt;=3.5,1,""),""),"")</f>
      </c>
      <c r="M469" s="89" t="s">
        <v>60</v>
      </c>
      <c r="N469" s="12"/>
      <c r="O469" s="13"/>
      <c r="P469" s="12"/>
      <c r="Q469" s="13"/>
      <c r="R469" s="12"/>
      <c r="S469" s="13"/>
      <c r="T469" s="12"/>
      <c r="U469" s="13"/>
      <c r="V469" s="12"/>
      <c r="W469" s="13"/>
      <c r="X469" s="12"/>
      <c r="Y469" s="13"/>
      <c r="Z469" s="12"/>
      <c r="AA469" s="13"/>
      <c r="AB469" s="12"/>
      <c r="AC469" s="13"/>
      <c r="AD469" s="12"/>
      <c r="AE469" s="13"/>
      <c r="AF469" s="12"/>
      <c r="AG469" s="13"/>
      <c r="AH469" s="12"/>
      <c r="AI469" s="14">
        <f aca="true" t="shared" si="47" ref="AI469:AI484">SUM(AH469+AF469+AD469+AB469+Z469+X469+V469+T469+R469+P469+N469)</f>
        <v>0</v>
      </c>
      <c r="AJ469" s="15"/>
      <c r="AK469" s="89" t="s">
        <v>60</v>
      </c>
      <c r="AL469" s="149"/>
    </row>
    <row r="470" spans="1:38" ht="12" customHeight="1" hidden="1">
      <c r="A470" s="90"/>
      <c r="B470" s="91"/>
      <c r="C470" s="91"/>
      <c r="D470" s="91"/>
      <c r="E470" s="92"/>
      <c r="F470" s="84"/>
      <c r="G470" s="93"/>
      <c r="H470" s="137">
        <f t="shared" si="46"/>
        <v>0</v>
      </c>
      <c r="I470" s="94"/>
      <c r="J470" s="95"/>
      <c r="K470" s="95"/>
      <c r="L470" s="96"/>
      <c r="M470" s="89"/>
      <c r="N470" s="16">
        <f>IF(N469&lt;&gt;"",IF(N469=1,1,IF(N469=2,2,IF(N469=3,3,(IF(N469=4,4,99))))),0)</f>
        <v>0</v>
      </c>
      <c r="O470" s="17"/>
      <c r="P470" s="16">
        <f>IF(P469&lt;&gt;"",IF(P469=1,1,IF(P469=2,2,IF(P469=3,3,(IF(P469=4,4,99))))),0)</f>
        <v>0</v>
      </c>
      <c r="Q470" s="17"/>
      <c r="R470" s="16">
        <f>IF(R469&lt;&gt;"",IF(R469=1,1,IF(R469=2,2,IF(R469=3,3,(IF(R469=4,4,99))))),0)</f>
        <v>0</v>
      </c>
      <c r="S470" s="17"/>
      <c r="T470" s="16">
        <f>IF(T469&lt;&gt;"",IF(T469=1,1,IF(T469=2,2,IF(T469=3,3,(IF(T469=4,4,99))))),0)</f>
        <v>0</v>
      </c>
      <c r="U470" s="17"/>
      <c r="V470" s="16">
        <f>IF(V469&lt;&gt;"",IF(V469=1,1,IF(V469=2,2,IF(V469=3,3,(IF(V469=4,4,99))))),0)</f>
        <v>0</v>
      </c>
      <c r="W470" s="17"/>
      <c r="X470" s="16">
        <f>IF(X469&lt;&gt;"",IF(X469=1,1,IF(X469=2,2,IF(X469=3,3,(IF(X469=4,4,99))))),0)</f>
        <v>0</v>
      </c>
      <c r="Y470" s="17"/>
      <c r="Z470" s="16">
        <f>IF(Z469&lt;&gt;"",IF(Z469=1,1,IF(Z469=2,2,IF(Z469=3,3,(IF(Z469=4,4,99))))),0)</f>
        <v>0</v>
      </c>
      <c r="AA470" s="17"/>
      <c r="AB470" s="16">
        <f>IF(AB469&lt;&gt;"",IF(AB469=1,1,IF(AB469=2,2,IF(AB469=3,3,(IF(AB469=4,4,99))))),0)</f>
        <v>0</v>
      </c>
      <c r="AC470" s="17"/>
      <c r="AD470" s="16">
        <f>IF(AD469&lt;&gt;"",IF(AD469=1,1,IF(AD469=2,2,IF(AD469=3,3,(IF(AD469=4,4,99))))),0)</f>
        <v>0</v>
      </c>
      <c r="AE470" s="17"/>
      <c r="AF470" s="16">
        <f>IF(AF469&lt;&gt;"",IF(AF469=1,1,IF(AF469=2,2,IF(AF469=3,3,(IF(AF469=4,4,99))))),0)</f>
        <v>0</v>
      </c>
      <c r="AG470" s="17"/>
      <c r="AH470" s="16">
        <f>IF(AH469&lt;&gt;"",IF(AH469=1,1,IF(AH469=2,2,IF(AH469=3,3,(IF(AH469=4,4,99))))),0)</f>
        <v>0</v>
      </c>
      <c r="AI470" s="14">
        <f t="shared" si="47"/>
        <v>0</v>
      </c>
      <c r="AJ470" s="15"/>
      <c r="AK470" s="89"/>
      <c r="AL470" s="149"/>
    </row>
    <row r="471" spans="1:38" ht="12" customHeight="1" thickBot="1">
      <c r="A471" s="150" t="s">
        <v>61</v>
      </c>
      <c r="B471" s="150"/>
      <c r="C471" s="150"/>
      <c r="D471" s="150"/>
      <c r="E471" s="150"/>
      <c r="F471" s="84"/>
      <c r="G471" s="93">
        <f>IF(AI472&gt;0,IF(AI472&lt;99,AVERAGE(N471,P471,R471,T471,V471,X471,Z471,AB471,AD471,AF471,AH471),"ERR"),"")</f>
      </c>
      <c r="H471" s="137">
        <f t="shared" si="46"/>
        <v>0</v>
      </c>
      <c r="I471" s="94">
        <f>IF(G471&lt;1.5,1,"")</f>
      </c>
      <c r="J471" s="95">
        <f>IF(G471&lt;2.5,IF(G471&gt;=1.5,1,""),"")</f>
      </c>
      <c r="K471" s="95">
        <f>IF(G471&lt;3.5,IF(G471&gt;=2.5,1,""),"")</f>
      </c>
      <c r="L471" s="97">
        <f>IF(G471&lt;&gt;"",IF(G471&lt;&gt;"ERR",IF(G471&gt;=3.5,1,""),""),"")</f>
      </c>
      <c r="M471" s="89" t="s">
        <v>60</v>
      </c>
      <c r="N471" s="18"/>
      <c r="O471" s="17"/>
      <c r="P471" s="18"/>
      <c r="Q471" s="17"/>
      <c r="R471" s="18"/>
      <c r="S471" s="17"/>
      <c r="T471" s="18"/>
      <c r="U471" s="17"/>
      <c r="V471" s="18"/>
      <c r="W471" s="17"/>
      <c r="X471" s="19"/>
      <c r="Y471" s="17"/>
      <c r="Z471" s="19"/>
      <c r="AA471" s="17"/>
      <c r="AB471" s="18"/>
      <c r="AC471" s="17"/>
      <c r="AD471" s="18"/>
      <c r="AE471" s="17"/>
      <c r="AF471" s="18"/>
      <c r="AG471" s="17"/>
      <c r="AH471" s="18"/>
      <c r="AI471" s="14">
        <f t="shared" si="47"/>
        <v>0</v>
      </c>
      <c r="AJ471" s="15"/>
      <c r="AK471" s="89" t="s">
        <v>60</v>
      </c>
      <c r="AL471" s="149"/>
    </row>
    <row r="472" spans="1:38" ht="12" customHeight="1" hidden="1">
      <c r="A472" s="90"/>
      <c r="B472" s="91"/>
      <c r="C472" s="91"/>
      <c r="D472" s="91"/>
      <c r="E472" s="92"/>
      <c r="F472" s="84"/>
      <c r="G472" s="93"/>
      <c r="H472" s="137">
        <f t="shared" si="46"/>
        <v>0</v>
      </c>
      <c r="I472" s="94"/>
      <c r="J472" s="95"/>
      <c r="K472" s="95"/>
      <c r="L472" s="96"/>
      <c r="M472" s="89"/>
      <c r="N472" s="18"/>
      <c r="O472" s="17"/>
      <c r="P472" s="18"/>
      <c r="Q472" s="17"/>
      <c r="R472" s="18"/>
      <c r="S472" s="17"/>
      <c r="T472" s="18"/>
      <c r="U472" s="17"/>
      <c r="V472" s="18"/>
      <c r="W472" s="17"/>
      <c r="X472" s="16">
        <f>IF(X471&lt;&gt;"",IF(X471=1,1,IF(X471=2,2,IF(X471=3,3,(IF(X471=4,4,99))))),0)</f>
        <v>0</v>
      </c>
      <c r="Y472" s="17"/>
      <c r="Z472" s="16">
        <f>IF(Z471&lt;&gt;"",IF(Z471=1,1,IF(Z471=2,2,IF(Z471=3,3,(IF(Z471=4,4,99))))),0)</f>
        <v>0</v>
      </c>
      <c r="AA472" s="17"/>
      <c r="AB472" s="18"/>
      <c r="AC472" s="17"/>
      <c r="AD472" s="18"/>
      <c r="AE472" s="17"/>
      <c r="AF472" s="18"/>
      <c r="AG472" s="17"/>
      <c r="AH472" s="18"/>
      <c r="AI472" s="14">
        <f t="shared" si="47"/>
        <v>0</v>
      </c>
      <c r="AJ472" s="15"/>
      <c r="AK472" s="89"/>
      <c r="AL472" s="149"/>
    </row>
    <row r="473" spans="1:38" ht="12" customHeight="1" thickBot="1">
      <c r="A473" s="98"/>
      <c r="B473" s="99"/>
      <c r="C473" s="99"/>
      <c r="D473" s="99"/>
      <c r="E473" s="92" t="s">
        <v>62</v>
      </c>
      <c r="F473" s="84"/>
      <c r="G473" s="93">
        <f>IF(SUM(N474,P474,R474,T474,V474,X474,Z474,AB474,AD474,AF474,AH474)&gt;0,IF(SUM(N474,P474,R474,T474,V474,X474,Z474,AB474,AD474,AF474,AH474)&lt;99,AVERAGE(N473,P473,R473,T473,V473,X473,Z473,AB473,AD473,AF473,AH473),"ERR"),"")</f>
      </c>
      <c r="H473" s="137">
        <f t="shared" si="46"/>
        <v>0</v>
      </c>
      <c r="I473" s="94">
        <f>IF(G473&lt;1.5,1,"")</f>
      </c>
      <c r="J473" s="95">
        <f>IF(G473&lt;2.5,IF(G473&gt;=1.5,1,""),"")</f>
      </c>
      <c r="K473" s="95">
        <f>IF(G473&lt;3.5,IF(G473&gt;=2.5,1,""),"")</f>
      </c>
      <c r="L473" s="97">
        <f>IF(G473&lt;&gt;"",IF(G473&lt;&gt;"ERR",IF(G473&gt;=3.5,1,""),""),"")</f>
      </c>
      <c r="M473" s="89" t="s">
        <v>60</v>
      </c>
      <c r="N473" s="18"/>
      <c r="O473" s="17"/>
      <c r="P473" s="18"/>
      <c r="Q473" s="17"/>
      <c r="R473" s="18"/>
      <c r="S473" s="17"/>
      <c r="T473" s="18"/>
      <c r="U473" s="17"/>
      <c r="V473" s="18"/>
      <c r="W473" s="17"/>
      <c r="X473" s="18"/>
      <c r="Y473" s="17"/>
      <c r="Z473" s="18"/>
      <c r="AA473" s="17"/>
      <c r="AB473" s="19"/>
      <c r="AC473" s="17"/>
      <c r="AD473" s="19"/>
      <c r="AE473" s="17"/>
      <c r="AF473" s="19"/>
      <c r="AG473" s="17"/>
      <c r="AH473" s="19"/>
      <c r="AI473" s="14">
        <f t="shared" si="47"/>
        <v>0</v>
      </c>
      <c r="AJ473" s="15"/>
      <c r="AK473" s="89" t="s">
        <v>60</v>
      </c>
      <c r="AL473" s="149"/>
    </row>
    <row r="474" spans="1:38" ht="12" customHeight="1" hidden="1">
      <c r="A474" s="98"/>
      <c r="B474" s="100"/>
      <c r="C474" s="100"/>
      <c r="D474" s="100"/>
      <c r="E474" s="92"/>
      <c r="F474" s="84"/>
      <c r="G474" s="93"/>
      <c r="H474" s="137">
        <f t="shared" si="46"/>
        <v>0</v>
      </c>
      <c r="I474" s="94"/>
      <c r="J474" s="95"/>
      <c r="K474" s="95"/>
      <c r="L474" s="96"/>
      <c r="M474" s="89"/>
      <c r="N474" s="18"/>
      <c r="O474" s="17"/>
      <c r="P474" s="18"/>
      <c r="Q474" s="17"/>
      <c r="R474" s="18"/>
      <c r="S474" s="17"/>
      <c r="T474" s="18"/>
      <c r="U474" s="17"/>
      <c r="V474" s="18"/>
      <c r="W474" s="17"/>
      <c r="X474" s="18"/>
      <c r="Y474" s="17"/>
      <c r="Z474" s="18"/>
      <c r="AA474" s="17"/>
      <c r="AB474" s="16">
        <f>IF(AB473&lt;&gt;"",IF(AB473=1,1,IF(AB473=2,2,IF(AB473=3,3,(IF(AB473=4,4,99))))),0)</f>
        <v>0</v>
      </c>
      <c r="AC474" s="17"/>
      <c r="AD474" s="16">
        <f>IF(AD473&lt;&gt;"",IF(AD473=1,1,IF(AD473=2,2,IF(AD473=3,3,(IF(AD473=4,4,99))))),0)</f>
        <v>0</v>
      </c>
      <c r="AE474" s="17"/>
      <c r="AF474" s="16">
        <f>IF(AF473&lt;&gt;"",IF(AF473=1,1,IF(AF473=2,2,IF(AF473=3,3,(IF(AF473=4,4,99))))),0)</f>
        <v>0</v>
      </c>
      <c r="AG474" s="17"/>
      <c r="AH474" s="16">
        <f>IF(AH473&lt;&gt;"",IF(AH473=1,1,IF(AH473=2,2,IF(AH473=3,3,(IF(AH473=4,4,99))))),0)</f>
        <v>0</v>
      </c>
      <c r="AI474" s="14">
        <f t="shared" si="47"/>
        <v>0</v>
      </c>
      <c r="AJ474" s="15"/>
      <c r="AK474" s="89"/>
      <c r="AL474" s="149"/>
    </row>
    <row r="475" spans="1:38" ht="12" customHeight="1" thickBot="1">
      <c r="A475" s="101"/>
      <c r="B475" s="102"/>
      <c r="C475" s="102"/>
      <c r="D475" s="102"/>
      <c r="E475" s="103" t="s">
        <v>63</v>
      </c>
      <c r="F475" s="104"/>
      <c r="G475" s="105">
        <f>IF(SUM(N476,P476,R476,T476,V476,X476,Z476,AB476,AD476,AF476,AH476)&gt;0,IF(SUM(N476,P476,R476,T476,V476,X476,Z476,AB476,AD476,AF476,AH476)&lt;99,AVERAGE(N475,P475,R475,T475,V475,X475,Z475,AB475,AD475,AF475,AH475),"ERR"),"")</f>
      </c>
      <c r="H475" s="138">
        <f t="shared" si="46"/>
        <v>0</v>
      </c>
      <c r="I475" s="106">
        <f>IF(G475&lt;1.5,1,"")</f>
      </c>
      <c r="J475" s="107">
        <f>IF(G475&lt;2.5,IF(G475&gt;=1.5,1,""),"")</f>
      </c>
      <c r="K475" s="107">
        <f>IF(G475&lt;3.5,IF(G475&gt;=2.5,1,""),"")</f>
      </c>
      <c r="L475" s="108">
        <f>IF(G475&lt;&gt;"",IF(G475&lt;&gt;"ERR",IF(G475&gt;=3.5,1,""),""),"")</f>
      </c>
      <c r="M475" s="109" t="s">
        <v>60</v>
      </c>
      <c r="N475" s="21"/>
      <c r="O475" s="22"/>
      <c r="P475" s="21"/>
      <c r="Q475" s="22"/>
      <c r="R475" s="21"/>
      <c r="S475" s="22"/>
      <c r="T475" s="23"/>
      <c r="U475" s="22"/>
      <c r="V475" s="23"/>
      <c r="W475" s="22"/>
      <c r="X475" s="23"/>
      <c r="Y475" s="22"/>
      <c r="Z475" s="23"/>
      <c r="AA475" s="22"/>
      <c r="AB475" s="23"/>
      <c r="AC475" s="22"/>
      <c r="AD475" s="23"/>
      <c r="AE475" s="22"/>
      <c r="AF475" s="23"/>
      <c r="AG475" s="22"/>
      <c r="AH475" s="23"/>
      <c r="AI475" s="14">
        <f t="shared" si="47"/>
        <v>0</v>
      </c>
      <c r="AJ475" s="15"/>
      <c r="AK475" s="135" t="s">
        <v>60</v>
      </c>
      <c r="AL475" s="149"/>
    </row>
    <row r="476" spans="1:38" ht="12" customHeight="1" hidden="1">
      <c r="A476" s="98"/>
      <c r="B476" s="100"/>
      <c r="C476" s="100"/>
      <c r="D476" s="100"/>
      <c r="E476" s="92"/>
      <c r="F476" s="84"/>
      <c r="G476" s="110"/>
      <c r="H476" s="137">
        <f t="shared" si="46"/>
        <v>0</v>
      </c>
      <c r="I476" s="111"/>
      <c r="J476" s="112"/>
      <c r="K476" s="112"/>
      <c r="L476" s="113"/>
      <c r="M476" s="89"/>
      <c r="N476" s="24">
        <f>IF(N475&lt;&gt;"",IF(N475=1,1,IF(N475=2,2,IF(N475=3,3,(IF(N475=4,4,99))))),0)</f>
        <v>0</v>
      </c>
      <c r="O476" s="17"/>
      <c r="P476" s="24">
        <f>IF(P475&lt;&gt;"",IF(P475=1,1,IF(P475=2,2,IF(P475=3,3,(IF(P475=4,4,99))))),0)</f>
        <v>0</v>
      </c>
      <c r="Q476" s="17"/>
      <c r="R476" s="24">
        <f>IF(R475&lt;&gt;"",IF(R475=1,1,IF(R475=2,2,IF(R475=3,3,(IF(R475=4,4,99))))),0)</f>
        <v>0</v>
      </c>
      <c r="S476" s="17"/>
      <c r="T476" s="23"/>
      <c r="U476" s="17"/>
      <c r="V476" s="23"/>
      <c r="W476" s="17"/>
      <c r="X476" s="23"/>
      <c r="Y476" s="17"/>
      <c r="Z476" s="23"/>
      <c r="AA476" s="17"/>
      <c r="AB476" s="23"/>
      <c r="AC476" s="17"/>
      <c r="AD476" s="23"/>
      <c r="AE476" s="17"/>
      <c r="AF476" s="23"/>
      <c r="AG476" s="17"/>
      <c r="AH476" s="23"/>
      <c r="AI476" s="14">
        <f t="shared" si="47"/>
        <v>0</v>
      </c>
      <c r="AJ476" s="15"/>
      <c r="AK476" s="89"/>
      <c r="AL476" s="149"/>
    </row>
    <row r="477" spans="1:38" ht="12" customHeight="1" thickBot="1">
      <c r="A477" s="114"/>
      <c r="B477" s="115"/>
      <c r="C477" s="115"/>
      <c r="D477" s="115"/>
      <c r="E477" s="116" t="s">
        <v>64</v>
      </c>
      <c r="F477" s="84"/>
      <c r="G477" s="93">
        <f>IF(SUM(N478,P478,R478,T478,V478,X478,Z478,AB478,AD478,AF478,AH478)&gt;0,IF(SUM(N478,P478,R478,T478,V478,X478,Z478,AB478,AD478,AF478,AH478)&lt;99,AVERAGE(N477,P477,R477,T477,V477,X477,Z477,AB477,AD477,AF477,AH477),"ERR"),"")</f>
      </c>
      <c r="H477" s="137">
        <f t="shared" si="46"/>
        <v>0</v>
      </c>
      <c r="I477" s="94">
        <f>IF(G477&lt;1.5,1,"")</f>
      </c>
      <c r="J477" s="95">
        <f>IF(G477&lt;2.5,IF(G477&gt;=1.5,1,""),"")</f>
      </c>
      <c r="K477" s="95">
        <f>IF(G477&lt;3.5,IF(G477&gt;=2.5,1,""),"")</f>
      </c>
      <c r="L477" s="97">
        <f>IF(G477&lt;&gt;"",IF(G477&lt;&gt;"ERR",IF(G477&gt;=3.5,1,""),""),"")</f>
      </c>
      <c r="M477" s="89" t="s">
        <v>65</v>
      </c>
      <c r="N477" s="19"/>
      <c r="O477" s="17"/>
      <c r="P477" s="19"/>
      <c r="Q477" s="17"/>
      <c r="R477" s="19"/>
      <c r="S477" s="17"/>
      <c r="T477" s="19"/>
      <c r="U477" s="17"/>
      <c r="V477" s="19"/>
      <c r="W477" s="17"/>
      <c r="X477" s="19"/>
      <c r="Y477" s="17"/>
      <c r="Z477" s="19"/>
      <c r="AA477" s="17"/>
      <c r="AB477" s="19"/>
      <c r="AC477" s="17"/>
      <c r="AD477" s="19"/>
      <c r="AE477" s="17"/>
      <c r="AF477" s="19"/>
      <c r="AG477" s="17"/>
      <c r="AH477" s="19"/>
      <c r="AI477" s="14">
        <f t="shared" si="47"/>
        <v>0</v>
      </c>
      <c r="AJ477" s="15"/>
      <c r="AK477" s="89" t="s">
        <v>65</v>
      </c>
      <c r="AL477" s="149"/>
    </row>
    <row r="478" spans="1:38" ht="12" customHeight="1" hidden="1">
      <c r="A478" s="114"/>
      <c r="B478" s="115"/>
      <c r="C478" s="115"/>
      <c r="D478" s="115"/>
      <c r="E478" s="116"/>
      <c r="F478" s="84"/>
      <c r="G478" s="93"/>
      <c r="H478" s="137">
        <f t="shared" si="46"/>
        <v>0</v>
      </c>
      <c r="I478" s="94"/>
      <c r="J478" s="95"/>
      <c r="K478" s="95"/>
      <c r="L478" s="96"/>
      <c r="M478" s="89"/>
      <c r="N478" s="16">
        <f>IF(N477&lt;&gt;"",IF(N477=1,1,IF(N477=2,2,IF(N477=3,3,(IF(N477=4,4,99))))),0)</f>
        <v>0</v>
      </c>
      <c r="O478" s="17"/>
      <c r="P478" s="16">
        <f>IF(P477&lt;&gt;"",IF(P477=1,1,IF(P477=2,2,IF(P477=3,3,(IF(P477=4,4,99))))),0)</f>
        <v>0</v>
      </c>
      <c r="Q478" s="17"/>
      <c r="R478" s="16">
        <f>IF(R477&lt;&gt;"",IF(R477=1,1,IF(R477=2,2,IF(R477=3,3,(IF(R477=4,4,99))))),0)</f>
        <v>0</v>
      </c>
      <c r="S478" s="17"/>
      <c r="T478" s="16">
        <f>IF(T477&lt;&gt;"",IF(T477=1,1,IF(T477=2,2,IF(T477=3,3,(IF(T477=4,4,99))))),0)</f>
        <v>0</v>
      </c>
      <c r="U478" s="17"/>
      <c r="V478" s="16">
        <f>IF(V477&lt;&gt;"",IF(V477=1,1,IF(V477=2,2,IF(V477=3,3,(IF(V477=4,4,99))))),0)</f>
        <v>0</v>
      </c>
      <c r="W478" s="17"/>
      <c r="X478" s="16">
        <f>IF(X477&lt;&gt;"",IF(X477=1,1,IF(X477=2,2,IF(X477=3,3,(IF(X477=4,4,99))))),0)</f>
        <v>0</v>
      </c>
      <c r="Y478" s="17"/>
      <c r="Z478" s="16">
        <f>IF(Z477&lt;&gt;"",IF(Z477=1,1,IF(Z477=2,2,IF(Z477=3,3,(IF(Z477=4,4,99))))),0)</f>
        <v>0</v>
      </c>
      <c r="AA478" s="17"/>
      <c r="AB478" s="16">
        <f>IF(AB477&lt;&gt;"",IF(AB477=1,1,IF(AB477=2,2,IF(AB477=3,3,(IF(AB477=4,4,99))))),0)</f>
        <v>0</v>
      </c>
      <c r="AC478" s="17"/>
      <c r="AD478" s="16">
        <f>IF(AD477&lt;&gt;"",IF(AD477=1,1,IF(AD477=2,2,IF(AD477=3,3,(IF(AD477=4,4,99))))),0)</f>
        <v>0</v>
      </c>
      <c r="AE478" s="17"/>
      <c r="AF478" s="16">
        <f>IF(AF477&lt;&gt;"",IF(AF477=1,1,IF(AF477=2,2,IF(AF477=3,3,(IF(AF477=4,4,99))))),0)</f>
        <v>0</v>
      </c>
      <c r="AG478" s="17"/>
      <c r="AH478" s="16">
        <f>IF(AH477&lt;&gt;"",IF(AH477=1,1,IF(AH477=2,2,IF(AH477=3,3,(IF(AH477=4,4,99))))),0)</f>
        <v>0</v>
      </c>
      <c r="AI478" s="14">
        <f t="shared" si="47"/>
        <v>0</v>
      </c>
      <c r="AJ478" s="15"/>
      <c r="AK478" s="89"/>
      <c r="AL478" s="149"/>
    </row>
    <row r="479" spans="1:38" ht="12" customHeight="1" thickBot="1">
      <c r="A479" s="114"/>
      <c r="B479" s="115"/>
      <c r="C479" s="115"/>
      <c r="D479" s="115"/>
      <c r="E479" s="116" t="s">
        <v>66</v>
      </c>
      <c r="F479" s="84"/>
      <c r="G479" s="93">
        <f>IF(SUM(N480,P480,R480,T480,V480,X480,Z480,AB480,AD480,AF480,AH480)&gt;0,IF(SUM(N480,P480,R480,T480,V480,X480,Z480,AB480,AD480,AF480,AH480)&lt;99,AVERAGE(N479,P479,R479,T479,V479,X479,Z479,AB479,AD479,AF479,AH479),"ERR"),"")</f>
      </c>
      <c r="H479" s="137">
        <f t="shared" si="46"/>
        <v>0</v>
      </c>
      <c r="I479" s="94">
        <f>IF(G479&lt;1.5,1,"")</f>
      </c>
      <c r="J479" s="95">
        <f>IF(G479&lt;2.5,IF(G479&gt;=1.5,1,""),"")</f>
      </c>
      <c r="K479" s="95">
        <f>IF(G479&lt;3.5,IF(G479&gt;=2.5,1,""),"")</f>
      </c>
      <c r="L479" s="97">
        <f>IF(G479&lt;&gt;"",IF(G479&lt;&gt;"ERR",IF(G479&gt;=3.5,1,""),""),"")</f>
      </c>
      <c r="M479" s="89" t="s">
        <v>67</v>
      </c>
      <c r="N479" s="19"/>
      <c r="O479" s="17"/>
      <c r="P479" s="19"/>
      <c r="Q479" s="17"/>
      <c r="R479" s="19"/>
      <c r="S479" s="17"/>
      <c r="T479" s="19"/>
      <c r="U479" s="17"/>
      <c r="V479" s="19"/>
      <c r="W479" s="17"/>
      <c r="X479" s="19"/>
      <c r="Y479" s="17"/>
      <c r="Z479" s="19"/>
      <c r="AA479" s="17"/>
      <c r="AB479" s="19"/>
      <c r="AC479" s="17"/>
      <c r="AD479" s="19"/>
      <c r="AE479" s="17"/>
      <c r="AF479" s="19"/>
      <c r="AG479" s="17"/>
      <c r="AH479" s="19"/>
      <c r="AI479" s="14">
        <f t="shared" si="47"/>
        <v>0</v>
      </c>
      <c r="AJ479" s="15"/>
      <c r="AK479" s="89" t="s">
        <v>67</v>
      </c>
      <c r="AL479" s="149"/>
    </row>
    <row r="480" spans="1:38" ht="12" customHeight="1" hidden="1">
      <c r="A480" s="114"/>
      <c r="B480" s="115"/>
      <c r="C480" s="115"/>
      <c r="D480" s="115"/>
      <c r="E480" s="116"/>
      <c r="F480" s="84"/>
      <c r="G480" s="93"/>
      <c r="H480" s="137">
        <f t="shared" si="46"/>
        <v>0</v>
      </c>
      <c r="I480" s="94"/>
      <c r="J480" s="95"/>
      <c r="K480" s="95"/>
      <c r="L480" s="96"/>
      <c r="M480" s="89"/>
      <c r="N480" s="16">
        <f>IF(N479&lt;&gt;"",IF(N479=1,1,IF(N479=2,2,IF(N479=3,3,(IF(N479=4,4,99))))),0)</f>
        <v>0</v>
      </c>
      <c r="O480" s="17"/>
      <c r="P480" s="16">
        <f>IF(P479&lt;&gt;"",IF(P479=1,1,IF(P479=2,2,IF(P479=3,3,(IF(P479=4,4,99))))),0)</f>
        <v>0</v>
      </c>
      <c r="Q480" s="17"/>
      <c r="R480" s="16">
        <f>IF(R479&lt;&gt;"",IF(R479=1,1,IF(R479=2,2,IF(R479=3,3,(IF(R479=4,4,99))))),0)</f>
        <v>0</v>
      </c>
      <c r="S480" s="17"/>
      <c r="T480" s="16">
        <f>IF(T479&lt;&gt;"",IF(T479=1,1,IF(T479=2,2,IF(T479=3,3,(IF(T479=4,4,99))))),0)</f>
        <v>0</v>
      </c>
      <c r="U480" s="17"/>
      <c r="V480" s="16">
        <f>IF(V479&lt;&gt;"",IF(V479=1,1,IF(V479=2,2,IF(V479=3,3,(IF(V479=4,4,99))))),0)</f>
        <v>0</v>
      </c>
      <c r="W480" s="17"/>
      <c r="X480" s="16">
        <f>IF(X479&lt;&gt;"",IF(X479=1,1,IF(X479=2,2,IF(X479=3,3,(IF(X479=4,4,99))))),0)</f>
        <v>0</v>
      </c>
      <c r="Y480" s="17"/>
      <c r="Z480" s="16">
        <f>IF(Z479&lt;&gt;"",IF(Z479=1,1,IF(Z479=2,2,IF(Z479=3,3,(IF(Z479=4,4,99))))),0)</f>
        <v>0</v>
      </c>
      <c r="AA480" s="17"/>
      <c r="AB480" s="16">
        <f>IF(AB479&lt;&gt;"",IF(AB479=1,1,IF(AB479=2,2,IF(AB479=3,3,(IF(AB479=4,4,99))))),0)</f>
        <v>0</v>
      </c>
      <c r="AC480" s="17"/>
      <c r="AD480" s="16">
        <f>IF(AD479&lt;&gt;"",IF(AD479=1,1,IF(AD479=2,2,IF(AD479=3,3,(IF(AD479=4,4,99))))),0)</f>
        <v>0</v>
      </c>
      <c r="AE480" s="17"/>
      <c r="AF480" s="16">
        <f>IF(AF479&lt;&gt;"",IF(AF479=1,1,IF(AF479=2,2,IF(AF479=3,3,(IF(AF479=4,4,99))))),0)</f>
        <v>0</v>
      </c>
      <c r="AG480" s="17"/>
      <c r="AH480" s="16">
        <f>IF(AH479&lt;&gt;"",IF(AH479=1,1,IF(AH479=2,2,IF(AH479=3,3,(IF(AH479=4,4,99))))),0)</f>
        <v>0</v>
      </c>
      <c r="AI480" s="14">
        <f t="shared" si="47"/>
        <v>0</v>
      </c>
      <c r="AJ480" s="15"/>
      <c r="AK480" s="89"/>
      <c r="AL480" s="149"/>
    </row>
    <row r="481" spans="1:38" ht="12" customHeight="1">
      <c r="A481" s="114"/>
      <c r="B481" s="115"/>
      <c r="C481" s="115"/>
      <c r="D481" s="115"/>
      <c r="E481" s="116" t="s">
        <v>68</v>
      </c>
      <c r="F481" s="84"/>
      <c r="G481" s="93">
        <f>IF(SUM(N482,P482,R482,T482,V482,X482,Z482,AB482,AD482,AF482,AH482)&gt;0,IF(SUM(N482,P482,R482,T482,V482,X482,Z482,AB482,AD482,AF482,AH482)&lt;99,AVERAGE(N481,P481,R481,T481,V481,X481,Z481,AB481,AD481,AF481,AH481),"ERR"),"")</f>
      </c>
      <c r="H481" s="137">
        <f t="shared" si="46"/>
        <v>0</v>
      </c>
      <c r="I481" s="94">
        <f>IF(G481&lt;1.5,1,"")</f>
      </c>
      <c r="J481" s="95">
        <f>IF(G481&lt;2.5,IF(G481&gt;=1.5,1,""),"")</f>
      </c>
      <c r="K481" s="95">
        <f>IF(G481&lt;3.5,IF(G481&gt;=2.5,1,""),"")</f>
      </c>
      <c r="L481" s="97">
        <f>IF(G481&lt;&gt;"",IF(G481&lt;&gt;"ERR",IF(G481&gt;=3.5,1,""),""),"")</f>
      </c>
      <c r="M481" s="89" t="s">
        <v>69</v>
      </c>
      <c r="N481" s="19"/>
      <c r="O481" s="17"/>
      <c r="P481" s="19"/>
      <c r="Q481" s="17"/>
      <c r="R481" s="19"/>
      <c r="S481" s="17"/>
      <c r="T481" s="18"/>
      <c r="U481" s="17"/>
      <c r="V481" s="19"/>
      <c r="W481" s="17"/>
      <c r="X481" s="18"/>
      <c r="Y481" s="17"/>
      <c r="Z481" s="18"/>
      <c r="AA481" s="17"/>
      <c r="AB481" s="19"/>
      <c r="AC481" s="17"/>
      <c r="AD481" s="19"/>
      <c r="AE481" s="17"/>
      <c r="AF481" s="19"/>
      <c r="AG481" s="17"/>
      <c r="AH481" s="19"/>
      <c r="AI481" s="14">
        <f t="shared" si="47"/>
        <v>0</v>
      </c>
      <c r="AJ481" s="15"/>
      <c r="AK481" s="89" t="s">
        <v>69</v>
      </c>
      <c r="AL481" s="149"/>
    </row>
    <row r="482" spans="1:38" ht="12" customHeight="1" hidden="1">
      <c r="A482" s="117"/>
      <c r="B482" s="118"/>
      <c r="C482" s="118"/>
      <c r="D482" s="118"/>
      <c r="E482" s="119"/>
      <c r="F482" s="84"/>
      <c r="G482" s="93"/>
      <c r="H482" s="137">
        <f t="shared" si="46"/>
        <v>0</v>
      </c>
      <c r="I482" s="94"/>
      <c r="J482" s="95"/>
      <c r="K482" s="95"/>
      <c r="L482" s="96"/>
      <c r="M482" s="89"/>
      <c r="N482" s="16">
        <f>IF(N481&lt;&gt;"",IF(N481=1,1,IF(N481=2,2,IF(N481=3,3,(IF(N481=4,4,99))))),0)</f>
        <v>0</v>
      </c>
      <c r="O482" s="17"/>
      <c r="P482" s="16">
        <f>IF(P481&lt;&gt;"",IF(P481=1,1,IF(P481=2,2,IF(P481=3,3,(IF(P481=4,4,99))))),0)</f>
        <v>0</v>
      </c>
      <c r="Q482" s="17"/>
      <c r="R482" s="16">
        <f>IF(R481&lt;&gt;"",IF(R481=1,1,IF(R481=2,2,IF(R481=3,3,(IF(R481=4,4,99))))),0)</f>
        <v>0</v>
      </c>
      <c r="S482" s="17"/>
      <c r="T482" s="18"/>
      <c r="U482" s="17"/>
      <c r="V482" s="16">
        <f>IF(V481&lt;&gt;"",IF(V481=1,1,IF(V481=2,2,IF(V481=3,3,(IF(V481=4,4,99))))),0)</f>
        <v>0</v>
      </c>
      <c r="W482" s="17"/>
      <c r="X482" s="18"/>
      <c r="Y482" s="17"/>
      <c r="Z482" s="18"/>
      <c r="AA482" s="17"/>
      <c r="AB482" s="16">
        <f>IF(AB481&lt;&gt;"",IF(AB481=1,1,IF(AB481=2,2,IF(AB481=3,3,(IF(AB481=4,4,99))))),0)</f>
        <v>0</v>
      </c>
      <c r="AC482" s="17"/>
      <c r="AD482" s="16">
        <f>IF(AD481&lt;&gt;"",IF(AD481=1,1,IF(AD481=2,2,IF(AD481=3,3,(IF(AD481=4,4,99))))),0)</f>
        <v>0</v>
      </c>
      <c r="AE482" s="17"/>
      <c r="AF482" s="16">
        <f>IF(AF481&lt;&gt;"",IF(AF481=1,1,IF(AF481=2,2,IF(AF481=3,3,(IF(AF481=4,4,99))))),0)</f>
        <v>0</v>
      </c>
      <c r="AG482" s="17"/>
      <c r="AH482" s="16">
        <f>IF(AH481&lt;&gt;"",IF(AH481=1,1,IF(AH481=2,2,IF(AH481=3,3,(IF(AH481=4,4,99))))),0)</f>
        <v>0</v>
      </c>
      <c r="AI482" s="14">
        <f t="shared" si="47"/>
        <v>0</v>
      </c>
      <c r="AJ482" s="15"/>
      <c r="AK482" s="89"/>
      <c r="AL482" s="25"/>
    </row>
    <row r="483" spans="1:38" ht="12" customHeight="1" thickBot="1">
      <c r="A483" s="120"/>
      <c r="B483" s="121"/>
      <c r="C483" s="121"/>
      <c r="D483" s="121"/>
      <c r="E483" s="122" t="s">
        <v>70</v>
      </c>
      <c r="F483" s="84"/>
      <c r="G483" s="105">
        <f>IF(SUM(N484,P484,R484,T484,V484,X484,Z484,AB484,AD484,AF484,AH484)&gt;0,IF(SUM(N484,P484,R484,T484,V484,X484,Z484,AB484,AD484,AF484,AH484)&lt;99,AVERAGE(N483,P483,R483,T483,V483,X483,Z483,AB483,AD483,AF483,AH483),"ERR"),"")</f>
      </c>
      <c r="H483" s="137">
        <f t="shared" si="46"/>
        <v>0</v>
      </c>
      <c r="I483" s="106">
        <f>IF(G483&lt;1.5,1,"")</f>
      </c>
      <c r="J483" s="107">
        <f>IF(G483&lt;2.5,IF(G483&gt;=1.5,1,""),"")</f>
      </c>
      <c r="K483" s="107">
        <f>IF(G483&lt;3.5,IF(G483&gt;=2.5,1,""),"")</f>
      </c>
      <c r="L483" s="108">
        <f>IF(G483&lt;&gt;"",IF(G483&lt;&gt;"ERR",IF(G483&gt;=3.5,1,""),""),"")</f>
      </c>
      <c r="M483" s="89" t="s">
        <v>71</v>
      </c>
      <c r="N483" s="21"/>
      <c r="O483" s="22"/>
      <c r="P483" s="21"/>
      <c r="Q483" s="22"/>
      <c r="R483" s="21"/>
      <c r="S483" s="22"/>
      <c r="T483" s="21"/>
      <c r="U483" s="22"/>
      <c r="V483" s="21"/>
      <c r="W483" s="22"/>
      <c r="X483" s="21"/>
      <c r="Y483" s="22"/>
      <c r="Z483" s="21"/>
      <c r="AA483" s="22"/>
      <c r="AB483" s="21"/>
      <c r="AC483" s="22"/>
      <c r="AD483" s="21"/>
      <c r="AE483" s="22"/>
      <c r="AF483" s="21"/>
      <c r="AG483" s="22"/>
      <c r="AH483" s="21"/>
      <c r="AI483" s="14">
        <f t="shared" si="47"/>
        <v>0</v>
      </c>
      <c r="AJ483" s="15"/>
      <c r="AK483" s="89" t="s">
        <v>71</v>
      </c>
      <c r="AL483" s="26">
        <f>IF(AL469=0,0,IF(AL469=10,10,IF(AL469=20,20,"ERR")))</f>
        <v>0</v>
      </c>
    </row>
    <row r="484" spans="1:38" ht="12" customHeight="1" hidden="1">
      <c r="A484" s="101"/>
      <c r="B484" s="123"/>
      <c r="C484" s="123"/>
      <c r="D484" s="123"/>
      <c r="E484" s="124"/>
      <c r="F484" s="84"/>
      <c r="G484" s="125"/>
      <c r="H484" s="137">
        <f t="shared" si="46"/>
        <v>0</v>
      </c>
      <c r="M484" s="75"/>
      <c r="N484" s="27">
        <f>IF(N483&lt;&gt;"",IF(N483=1,1,IF(N483=2,2,IF(N483=3,3,(IF(N483=4,4,99))))),0)</f>
        <v>0</v>
      </c>
      <c r="O484" s="28"/>
      <c r="P484" s="29">
        <f>IF(P483&lt;&gt;"",IF(P483=1,1,IF(P483=2,2,IF(P483=3,3,(IF(P483=4,4,99))))),0)</f>
        <v>0</v>
      </c>
      <c r="Q484" s="28"/>
      <c r="R484" s="30">
        <f>IF(R483&lt;&gt;"",IF(R483=1,1,IF(R483=2,2,IF(R483=3,3,(IF(R483=4,4,99))))),0)</f>
        <v>0</v>
      </c>
      <c r="S484" s="28"/>
      <c r="T484" s="30">
        <f>IF(T483&lt;&gt;"",IF(T483=1,1,IF(T483=2,2,IF(T483=3,3,(IF(T483=4,4,99))))),0)</f>
        <v>0</v>
      </c>
      <c r="U484" s="28"/>
      <c r="V484" s="30">
        <f>IF(V483&lt;&gt;"",IF(V483=1,1,IF(V483=2,2,IF(V483=3,3,(IF(V483=4,4,99))))),0)</f>
        <v>0</v>
      </c>
      <c r="W484" s="28"/>
      <c r="X484" s="30">
        <f>IF(X483&lt;&gt;"",IF(X483=1,1,IF(X483=2,2,IF(X483=3,3,(IF(X483=4,4,99))))),0)</f>
        <v>0</v>
      </c>
      <c r="Y484" s="28"/>
      <c r="Z484" s="30">
        <f>IF(Z483&lt;&gt;"",IF(Z483=1,1,IF(Z483=2,2,IF(Z483=3,3,(IF(Z483=4,4,99))))),0)</f>
        <v>0</v>
      </c>
      <c r="AA484" s="28"/>
      <c r="AB484" s="30">
        <f>IF(AB483&lt;&gt;"",IF(AB483=1,1,IF(AB483=2,2,IF(AB483=3,3,(IF(AB483=4,4,99))))),0)</f>
        <v>0</v>
      </c>
      <c r="AC484" s="28"/>
      <c r="AD484" s="30">
        <f>IF(AD483&lt;&gt;"",IF(AD483=1,1,IF(AD483=2,2,IF(AD483=3,3,(IF(AD483=4,4,99))))),0)</f>
        <v>0</v>
      </c>
      <c r="AE484" s="28"/>
      <c r="AF484" s="30">
        <f>IF(AF483&lt;&gt;"",IF(AF483=1,1,IF(AF483=2,2,IF(AF483=3,3,(IF(AF483=4,4,99))))),0)</f>
        <v>0</v>
      </c>
      <c r="AG484" s="28"/>
      <c r="AH484" s="30">
        <f>IF(AH483&lt;&gt;"",IF(AH483=1,1,IF(AH483=2,2,IF(AH483=3,3,(IF(AH483=4,4,99))))),0)</f>
        <v>0</v>
      </c>
      <c r="AI484" s="14">
        <f t="shared" si="47"/>
        <v>0</v>
      </c>
      <c r="AL484" s="20"/>
    </row>
    <row r="485" spans="1:52" s="3" customFormat="1" ht="15.75" hidden="1" thickBot="1">
      <c r="A485" s="126"/>
      <c r="B485" s="127"/>
      <c r="C485" s="127"/>
      <c r="D485" s="127"/>
      <c r="E485" s="128"/>
      <c r="F485" s="129"/>
      <c r="G485" s="130"/>
      <c r="H485" s="137">
        <f>SUM(H469:H484)</f>
        <v>0</v>
      </c>
      <c r="I485" s="131">
        <f>SUM(I469:I483)*10</f>
        <v>0</v>
      </c>
      <c r="J485" s="132">
        <f>SUM(J469:J483)*25</f>
        <v>0</v>
      </c>
      <c r="K485" s="132">
        <f>SUM(K469:K483)*40</f>
        <v>0</v>
      </c>
      <c r="L485" s="133">
        <f>SUM(L469:L483)*50</f>
        <v>0</v>
      </c>
      <c r="M485" s="75"/>
      <c r="N485" s="31"/>
      <c r="O485" s="31"/>
      <c r="AK485" s="127"/>
      <c r="AM485" s="127"/>
      <c r="AN485" s="127"/>
      <c r="AO485" s="127"/>
      <c r="AP485" s="127"/>
      <c r="AQ485" s="127"/>
      <c r="AR485" s="127"/>
      <c r="AS485" s="127"/>
      <c r="AT485" s="127"/>
      <c r="AU485" s="127"/>
      <c r="AV485" s="127"/>
      <c r="AW485" s="127"/>
      <c r="AX485" s="127"/>
      <c r="AY485" s="127"/>
      <c r="AZ485" s="127"/>
    </row>
    <row r="486" spans="1:52" s="134" customFormat="1" ht="15">
      <c r="A486" s="66"/>
      <c r="B486" s="67"/>
      <c r="C486" s="67"/>
      <c r="D486" s="67"/>
      <c r="E486" s="68"/>
      <c r="F486" s="69"/>
      <c r="G486" s="70"/>
      <c r="H486" s="136"/>
      <c r="I486" s="71"/>
      <c r="J486" s="71"/>
      <c r="K486" s="71"/>
      <c r="L486" s="71"/>
      <c r="M486" s="71"/>
      <c r="N486" s="66"/>
      <c r="O486" s="66"/>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row>
    <row r="487" spans="1:38" ht="12" customHeight="1" hidden="1">
      <c r="A487" s="117"/>
      <c r="B487" s="118"/>
      <c r="C487" s="118"/>
      <c r="D487" s="118"/>
      <c r="E487" s="119"/>
      <c r="F487" s="84"/>
      <c r="G487" s="93"/>
      <c r="H487" s="137">
        <f>IF(G487="ERR",1,0)</f>
        <v>0</v>
      </c>
      <c r="I487" s="94"/>
      <c r="J487" s="95"/>
      <c r="K487" s="95"/>
      <c r="L487" s="96"/>
      <c r="M487" s="89"/>
      <c r="N487" s="16" t="e">
        <f>IF(#REF!&lt;&gt;"",IF(#REF!=1,1,IF(#REF!=2,2,IF(#REF!=3,3,(IF(#REF!=4,4,99))))),0)</f>
        <v>#REF!</v>
      </c>
      <c r="O487" s="17"/>
      <c r="P487" s="16" t="e">
        <f>IF(#REF!&lt;&gt;"",IF(#REF!=1,1,IF(#REF!=2,2,IF(#REF!=3,3,(IF(#REF!=4,4,99))))),0)</f>
        <v>#REF!</v>
      </c>
      <c r="Q487" s="17"/>
      <c r="R487" s="16" t="e">
        <f>IF(#REF!&lt;&gt;"",IF(#REF!=1,1,IF(#REF!=2,2,IF(#REF!=3,3,(IF(#REF!=4,4,99))))),0)</f>
        <v>#REF!</v>
      </c>
      <c r="S487" s="17"/>
      <c r="T487" s="18"/>
      <c r="U487" s="17"/>
      <c r="V487" s="16" t="e">
        <f>IF(#REF!&lt;&gt;"",IF(#REF!=1,1,IF(#REF!=2,2,IF(#REF!=3,3,(IF(#REF!=4,4,99))))),0)</f>
        <v>#REF!</v>
      </c>
      <c r="W487" s="17"/>
      <c r="X487" s="18"/>
      <c r="Y487" s="17"/>
      <c r="Z487" s="18"/>
      <c r="AA487" s="17"/>
      <c r="AB487" s="16" t="e">
        <f>IF(#REF!&lt;&gt;"",IF(#REF!=1,1,IF(#REF!=2,2,IF(#REF!=3,3,(IF(#REF!=4,4,99))))),0)</f>
        <v>#REF!</v>
      </c>
      <c r="AC487" s="17"/>
      <c r="AD487" s="16" t="e">
        <f>IF(#REF!&lt;&gt;"",IF(#REF!=1,1,IF(#REF!=2,2,IF(#REF!=3,3,(IF(#REF!=4,4,99))))),0)</f>
        <v>#REF!</v>
      </c>
      <c r="AE487" s="17"/>
      <c r="AF487" s="16" t="e">
        <f>IF(#REF!&lt;&gt;"",IF(#REF!=1,1,IF(#REF!=2,2,IF(#REF!=3,3,(IF(#REF!=4,4,99))))),0)</f>
        <v>#REF!</v>
      </c>
      <c r="AG487" s="17"/>
      <c r="AH487" s="16" t="e">
        <f>IF(#REF!&lt;&gt;"",IF(#REF!=1,1,IF(#REF!=2,2,IF(#REF!=3,3,(IF(#REF!=4,4,99))))),0)</f>
        <v>#REF!</v>
      </c>
      <c r="AI487" s="14" t="e">
        <f>SUM(AH487+AF487+AD487+AB487+Z487+X487+V487+T487+R487+P487+N487)</f>
        <v>#REF!</v>
      </c>
      <c r="AJ487" s="15"/>
      <c r="AK487" s="89"/>
      <c r="AL487" s="25"/>
    </row>
    <row r="488" spans="1:38" ht="27" thickBot="1">
      <c r="A488" s="81">
        <f>ListeClasse!A26</f>
        <v>25</v>
      </c>
      <c r="B488" s="82" t="str">
        <f>ListeClasse!B26</f>
        <v>NOM25</v>
      </c>
      <c r="C488" s="82" t="str">
        <f>ListeClasse!C26</f>
        <v>Prenom25</v>
      </c>
      <c r="D488" s="83" t="s">
        <v>58</v>
      </c>
      <c r="E488" s="83">
        <f>IF(H505=0,IF(AL503&lt;&gt;"ERR",SUM(I505:L505)+AL503,"ERR E.C."),"ERR comp")</f>
        <v>0</v>
      </c>
      <c r="F488" s="56" t="s">
        <v>72</v>
      </c>
      <c r="G488" s="78"/>
      <c r="H488" s="137"/>
      <c r="I488" s="79"/>
      <c r="J488" s="79"/>
      <c r="K488" s="79"/>
      <c r="L488" s="79"/>
      <c r="M488" s="59"/>
      <c r="N488" s="60"/>
      <c r="O488" s="61"/>
      <c r="P488" s="60"/>
      <c r="Q488" s="61"/>
      <c r="R488" s="60"/>
      <c r="S488" s="61"/>
      <c r="T488" s="60"/>
      <c r="U488" s="61"/>
      <c r="V488" s="60"/>
      <c r="W488" s="61"/>
      <c r="X488" s="60"/>
      <c r="Y488" s="61"/>
      <c r="Z488" s="60"/>
      <c r="AA488" s="61"/>
      <c r="AB488" s="60"/>
      <c r="AC488" s="61"/>
      <c r="AD488" s="60"/>
      <c r="AE488" s="61"/>
      <c r="AF488" s="60"/>
      <c r="AG488" s="61"/>
      <c r="AH488" s="60"/>
      <c r="AI488" s="62"/>
      <c r="AJ488" s="63"/>
      <c r="AL488" s="60"/>
    </row>
    <row r="489" spans="1:38" ht="12" customHeight="1" thickBot="1">
      <c r="A489" s="151" t="s">
        <v>59</v>
      </c>
      <c r="B489" s="151"/>
      <c r="C489" s="151"/>
      <c r="D489" s="151"/>
      <c r="E489" s="151"/>
      <c r="F489" s="84"/>
      <c r="G489" s="85">
        <f>IF(AI490&gt;0,IF(AI490&lt;99,AVERAGE(N489,P489,R489,T489,V489,X489,Z489,AB489,AD489,AF489,AH489),"ERR"),"")</f>
      </c>
      <c r="H489" s="137">
        <f aca="true" t="shared" si="48" ref="H489:H504">IF(G489="ERR",1,0)</f>
        <v>0</v>
      </c>
      <c r="I489" s="86">
        <f>IF(G489&lt;1.5,1,"")</f>
      </c>
      <c r="J489" s="87">
        <f>IF(G489&lt;2.5,IF(G489&gt;=1.5,1,""),"")</f>
      </c>
      <c r="K489" s="87">
        <f>IF(G489&lt;3.5,IF(G489&gt;=2.5,1,""),"")</f>
      </c>
      <c r="L489" s="88">
        <f>IF(G489&lt;&gt;"",IF(G489&lt;&gt;"ERR",IF(G489&gt;=3.5,1,""),""),"")</f>
      </c>
      <c r="M489" s="89" t="s">
        <v>60</v>
      </c>
      <c r="N489" s="12"/>
      <c r="O489" s="13"/>
      <c r="P489" s="12"/>
      <c r="Q489" s="13"/>
      <c r="R489" s="12"/>
      <c r="S489" s="13"/>
      <c r="T489" s="12"/>
      <c r="U489" s="13"/>
      <c r="V489" s="12"/>
      <c r="W489" s="13"/>
      <c r="X489" s="12"/>
      <c r="Y489" s="13"/>
      <c r="Z489" s="12"/>
      <c r="AA489" s="13"/>
      <c r="AB489" s="12"/>
      <c r="AC489" s="13"/>
      <c r="AD489" s="12"/>
      <c r="AE489" s="13"/>
      <c r="AF489" s="12"/>
      <c r="AG489" s="13"/>
      <c r="AH489" s="12"/>
      <c r="AI489" s="14">
        <f aca="true" t="shared" si="49" ref="AI489:AI504">SUM(AH489+AF489+AD489+AB489+Z489+X489+V489+T489+R489+P489+N489)</f>
        <v>0</v>
      </c>
      <c r="AJ489" s="15"/>
      <c r="AK489" s="89" t="s">
        <v>60</v>
      </c>
      <c r="AL489" s="149"/>
    </row>
    <row r="490" spans="1:38" ht="12" customHeight="1" hidden="1">
      <c r="A490" s="90"/>
      <c r="B490" s="91"/>
      <c r="C490" s="91"/>
      <c r="D490" s="91"/>
      <c r="E490" s="92"/>
      <c r="F490" s="84"/>
      <c r="G490" s="93"/>
      <c r="H490" s="137">
        <f t="shared" si="48"/>
        <v>0</v>
      </c>
      <c r="I490" s="94"/>
      <c r="J490" s="95"/>
      <c r="K490" s="95"/>
      <c r="L490" s="96"/>
      <c r="M490" s="89"/>
      <c r="N490" s="16">
        <f>IF(N489&lt;&gt;"",IF(N489=1,1,IF(N489=2,2,IF(N489=3,3,(IF(N489=4,4,99))))),0)</f>
        <v>0</v>
      </c>
      <c r="O490" s="17"/>
      <c r="P490" s="16">
        <f>IF(P489&lt;&gt;"",IF(P489=1,1,IF(P489=2,2,IF(P489=3,3,(IF(P489=4,4,99))))),0)</f>
        <v>0</v>
      </c>
      <c r="Q490" s="17"/>
      <c r="R490" s="16">
        <f>IF(R489&lt;&gt;"",IF(R489=1,1,IF(R489=2,2,IF(R489=3,3,(IF(R489=4,4,99))))),0)</f>
        <v>0</v>
      </c>
      <c r="S490" s="17"/>
      <c r="T490" s="16">
        <f>IF(T489&lt;&gt;"",IF(T489=1,1,IF(T489=2,2,IF(T489=3,3,(IF(T489=4,4,99))))),0)</f>
        <v>0</v>
      </c>
      <c r="U490" s="17"/>
      <c r="V490" s="16">
        <f>IF(V489&lt;&gt;"",IF(V489=1,1,IF(V489=2,2,IF(V489=3,3,(IF(V489=4,4,99))))),0)</f>
        <v>0</v>
      </c>
      <c r="W490" s="17"/>
      <c r="X490" s="16">
        <f>IF(X489&lt;&gt;"",IF(X489=1,1,IF(X489=2,2,IF(X489=3,3,(IF(X489=4,4,99))))),0)</f>
        <v>0</v>
      </c>
      <c r="Y490" s="17"/>
      <c r="Z490" s="16">
        <f>IF(Z489&lt;&gt;"",IF(Z489=1,1,IF(Z489=2,2,IF(Z489=3,3,(IF(Z489=4,4,99))))),0)</f>
        <v>0</v>
      </c>
      <c r="AA490" s="17"/>
      <c r="AB490" s="16">
        <f>IF(AB489&lt;&gt;"",IF(AB489=1,1,IF(AB489=2,2,IF(AB489=3,3,(IF(AB489=4,4,99))))),0)</f>
        <v>0</v>
      </c>
      <c r="AC490" s="17"/>
      <c r="AD490" s="16">
        <f>IF(AD489&lt;&gt;"",IF(AD489=1,1,IF(AD489=2,2,IF(AD489=3,3,(IF(AD489=4,4,99))))),0)</f>
        <v>0</v>
      </c>
      <c r="AE490" s="17"/>
      <c r="AF490" s="16">
        <f>IF(AF489&lt;&gt;"",IF(AF489=1,1,IF(AF489=2,2,IF(AF489=3,3,(IF(AF489=4,4,99))))),0)</f>
        <v>0</v>
      </c>
      <c r="AG490" s="17"/>
      <c r="AH490" s="16">
        <f>IF(AH489&lt;&gt;"",IF(AH489=1,1,IF(AH489=2,2,IF(AH489=3,3,(IF(AH489=4,4,99))))),0)</f>
        <v>0</v>
      </c>
      <c r="AI490" s="14">
        <f t="shared" si="49"/>
        <v>0</v>
      </c>
      <c r="AJ490" s="15"/>
      <c r="AK490" s="89"/>
      <c r="AL490" s="149"/>
    </row>
    <row r="491" spans="1:38" ht="12" customHeight="1" thickBot="1">
      <c r="A491" s="150" t="s">
        <v>61</v>
      </c>
      <c r="B491" s="150"/>
      <c r="C491" s="150"/>
      <c r="D491" s="150"/>
      <c r="E491" s="150"/>
      <c r="F491" s="84"/>
      <c r="G491" s="93">
        <f>IF(AI492&gt;0,IF(AI492&lt;99,AVERAGE(N491,P491,R491,T491,V491,X491,Z491,AB491,AD491,AF491,AH491),"ERR"),"")</f>
      </c>
      <c r="H491" s="137">
        <f t="shared" si="48"/>
        <v>0</v>
      </c>
      <c r="I491" s="94">
        <f>IF(G491&lt;1.5,1,"")</f>
      </c>
      <c r="J491" s="95">
        <f>IF(G491&lt;2.5,IF(G491&gt;=1.5,1,""),"")</f>
      </c>
      <c r="K491" s="95">
        <f>IF(G491&lt;3.5,IF(G491&gt;=2.5,1,""),"")</f>
      </c>
      <c r="L491" s="97">
        <f>IF(G491&lt;&gt;"",IF(G491&lt;&gt;"ERR",IF(G491&gt;=3.5,1,""),""),"")</f>
      </c>
      <c r="M491" s="89" t="s">
        <v>60</v>
      </c>
      <c r="N491" s="18"/>
      <c r="O491" s="17"/>
      <c r="P491" s="18"/>
      <c r="Q491" s="17"/>
      <c r="R491" s="18"/>
      <c r="S491" s="17"/>
      <c r="T491" s="18"/>
      <c r="U491" s="17"/>
      <c r="V491" s="18"/>
      <c r="W491" s="17"/>
      <c r="X491" s="19"/>
      <c r="Y491" s="17"/>
      <c r="Z491" s="19"/>
      <c r="AA491" s="17"/>
      <c r="AB491" s="18"/>
      <c r="AC491" s="17"/>
      <c r="AD491" s="18"/>
      <c r="AE491" s="17"/>
      <c r="AF491" s="18"/>
      <c r="AG491" s="17"/>
      <c r="AH491" s="18"/>
      <c r="AI491" s="14">
        <f t="shared" si="49"/>
        <v>0</v>
      </c>
      <c r="AJ491" s="15"/>
      <c r="AK491" s="89" t="s">
        <v>60</v>
      </c>
      <c r="AL491" s="149"/>
    </row>
    <row r="492" spans="1:38" ht="12" customHeight="1" hidden="1">
      <c r="A492" s="90"/>
      <c r="B492" s="91"/>
      <c r="C492" s="91"/>
      <c r="D492" s="91"/>
      <c r="E492" s="92"/>
      <c r="F492" s="84"/>
      <c r="G492" s="93"/>
      <c r="H492" s="137">
        <f t="shared" si="48"/>
        <v>0</v>
      </c>
      <c r="I492" s="94"/>
      <c r="J492" s="95"/>
      <c r="K492" s="95"/>
      <c r="L492" s="96"/>
      <c r="M492" s="89"/>
      <c r="N492" s="18"/>
      <c r="O492" s="17"/>
      <c r="P492" s="18"/>
      <c r="Q492" s="17"/>
      <c r="R492" s="18"/>
      <c r="S492" s="17"/>
      <c r="T492" s="18"/>
      <c r="U492" s="17"/>
      <c r="V492" s="18"/>
      <c r="W492" s="17"/>
      <c r="X492" s="16">
        <f>IF(X491&lt;&gt;"",IF(X491=1,1,IF(X491=2,2,IF(X491=3,3,(IF(X491=4,4,99))))),0)</f>
        <v>0</v>
      </c>
      <c r="Y492" s="17"/>
      <c r="Z492" s="16">
        <f>IF(Z491&lt;&gt;"",IF(Z491=1,1,IF(Z491=2,2,IF(Z491=3,3,(IF(Z491=4,4,99))))),0)</f>
        <v>0</v>
      </c>
      <c r="AA492" s="17"/>
      <c r="AB492" s="18"/>
      <c r="AC492" s="17"/>
      <c r="AD492" s="18"/>
      <c r="AE492" s="17"/>
      <c r="AF492" s="18"/>
      <c r="AG492" s="17"/>
      <c r="AH492" s="18"/>
      <c r="AI492" s="14">
        <f t="shared" si="49"/>
        <v>0</v>
      </c>
      <c r="AJ492" s="15"/>
      <c r="AK492" s="89"/>
      <c r="AL492" s="149"/>
    </row>
    <row r="493" spans="1:38" ht="12" customHeight="1" thickBot="1">
      <c r="A493" s="98"/>
      <c r="B493" s="99"/>
      <c r="C493" s="99"/>
      <c r="D493" s="99"/>
      <c r="E493" s="92" t="s">
        <v>62</v>
      </c>
      <c r="F493" s="84"/>
      <c r="G493" s="93">
        <f>IF(SUM(N494,P494,R494,T494,V494,X494,Z494,AB494,AD494,AF494,AH494)&gt;0,IF(SUM(N494,P494,R494,T494,V494,X494,Z494,AB494,AD494,AF494,AH494)&lt;99,AVERAGE(N493,P493,R493,T493,V493,X493,Z493,AB493,AD493,AF493,AH493),"ERR"),"")</f>
      </c>
      <c r="H493" s="137">
        <f t="shared" si="48"/>
        <v>0</v>
      </c>
      <c r="I493" s="94">
        <f>IF(G493&lt;1.5,1,"")</f>
      </c>
      <c r="J493" s="95">
        <f>IF(G493&lt;2.5,IF(G493&gt;=1.5,1,""),"")</f>
      </c>
      <c r="K493" s="95">
        <f>IF(G493&lt;3.5,IF(G493&gt;=2.5,1,""),"")</f>
      </c>
      <c r="L493" s="97">
        <f>IF(G493&lt;&gt;"",IF(G493&lt;&gt;"ERR",IF(G493&gt;=3.5,1,""),""),"")</f>
      </c>
      <c r="M493" s="89" t="s">
        <v>60</v>
      </c>
      <c r="N493" s="18"/>
      <c r="O493" s="17"/>
      <c r="P493" s="18"/>
      <c r="Q493" s="17"/>
      <c r="R493" s="18"/>
      <c r="S493" s="17"/>
      <c r="T493" s="18"/>
      <c r="U493" s="17"/>
      <c r="V493" s="18"/>
      <c r="W493" s="17"/>
      <c r="X493" s="18"/>
      <c r="Y493" s="17"/>
      <c r="Z493" s="18"/>
      <c r="AA493" s="17"/>
      <c r="AB493" s="19"/>
      <c r="AC493" s="17"/>
      <c r="AD493" s="19"/>
      <c r="AE493" s="17"/>
      <c r="AF493" s="19"/>
      <c r="AG493" s="17"/>
      <c r="AH493" s="19"/>
      <c r="AI493" s="14">
        <f t="shared" si="49"/>
        <v>0</v>
      </c>
      <c r="AJ493" s="15"/>
      <c r="AK493" s="89" t="s">
        <v>60</v>
      </c>
      <c r="AL493" s="149"/>
    </row>
    <row r="494" spans="1:38" ht="12" customHeight="1" hidden="1">
      <c r="A494" s="98"/>
      <c r="B494" s="100"/>
      <c r="C494" s="100"/>
      <c r="D494" s="100"/>
      <c r="E494" s="92"/>
      <c r="F494" s="84"/>
      <c r="G494" s="93"/>
      <c r="H494" s="137">
        <f t="shared" si="48"/>
        <v>0</v>
      </c>
      <c r="I494" s="94"/>
      <c r="J494" s="95"/>
      <c r="K494" s="95"/>
      <c r="L494" s="96"/>
      <c r="M494" s="89"/>
      <c r="N494" s="18"/>
      <c r="O494" s="17"/>
      <c r="P494" s="18"/>
      <c r="Q494" s="17"/>
      <c r="R494" s="18"/>
      <c r="S494" s="17"/>
      <c r="T494" s="18"/>
      <c r="U494" s="17"/>
      <c r="V494" s="18"/>
      <c r="W494" s="17"/>
      <c r="X494" s="18"/>
      <c r="Y494" s="17"/>
      <c r="Z494" s="18"/>
      <c r="AA494" s="17"/>
      <c r="AB494" s="16">
        <f>IF(AB493&lt;&gt;"",IF(AB493=1,1,IF(AB493=2,2,IF(AB493=3,3,(IF(AB493=4,4,99))))),0)</f>
        <v>0</v>
      </c>
      <c r="AC494" s="17"/>
      <c r="AD494" s="16">
        <f>IF(AD493&lt;&gt;"",IF(AD493=1,1,IF(AD493=2,2,IF(AD493=3,3,(IF(AD493=4,4,99))))),0)</f>
        <v>0</v>
      </c>
      <c r="AE494" s="17"/>
      <c r="AF494" s="16">
        <f>IF(AF493&lt;&gt;"",IF(AF493=1,1,IF(AF493=2,2,IF(AF493=3,3,(IF(AF493=4,4,99))))),0)</f>
        <v>0</v>
      </c>
      <c r="AG494" s="17"/>
      <c r="AH494" s="16">
        <f>IF(AH493&lt;&gt;"",IF(AH493=1,1,IF(AH493=2,2,IF(AH493=3,3,(IF(AH493=4,4,99))))),0)</f>
        <v>0</v>
      </c>
      <c r="AI494" s="14">
        <f t="shared" si="49"/>
        <v>0</v>
      </c>
      <c r="AJ494" s="15"/>
      <c r="AK494" s="89"/>
      <c r="AL494" s="149"/>
    </row>
    <row r="495" spans="1:38" ht="12" customHeight="1" thickBot="1">
      <c r="A495" s="101"/>
      <c r="B495" s="102"/>
      <c r="C495" s="102"/>
      <c r="D495" s="102"/>
      <c r="E495" s="103" t="s">
        <v>63</v>
      </c>
      <c r="F495" s="104"/>
      <c r="G495" s="105">
        <f>IF(SUM(N496,P496,R496,T496,V496,X496,Z496,AB496,AD496,AF496,AH496)&gt;0,IF(SUM(N496,P496,R496,T496,V496,X496,Z496,AB496,AD496,AF496,AH496)&lt;99,AVERAGE(N495,P495,R495,T495,V495,X495,Z495,AB495,AD495,AF495,AH495),"ERR"),"")</f>
      </c>
      <c r="H495" s="138">
        <f t="shared" si="48"/>
        <v>0</v>
      </c>
      <c r="I495" s="106">
        <f>IF(G495&lt;1.5,1,"")</f>
      </c>
      <c r="J495" s="107">
        <f>IF(G495&lt;2.5,IF(G495&gt;=1.5,1,""),"")</f>
      </c>
      <c r="K495" s="107">
        <f>IF(G495&lt;3.5,IF(G495&gt;=2.5,1,""),"")</f>
      </c>
      <c r="L495" s="108">
        <f>IF(G495&lt;&gt;"",IF(G495&lt;&gt;"ERR",IF(G495&gt;=3.5,1,""),""),"")</f>
      </c>
      <c r="M495" s="109" t="s">
        <v>60</v>
      </c>
      <c r="N495" s="21"/>
      <c r="O495" s="22"/>
      <c r="P495" s="21"/>
      <c r="Q495" s="22"/>
      <c r="R495" s="21"/>
      <c r="S495" s="22"/>
      <c r="T495" s="23"/>
      <c r="U495" s="22"/>
      <c r="V495" s="23"/>
      <c r="W495" s="22"/>
      <c r="X495" s="23"/>
      <c r="Y495" s="22"/>
      <c r="Z495" s="23"/>
      <c r="AA495" s="22"/>
      <c r="AB495" s="23"/>
      <c r="AC495" s="22"/>
      <c r="AD495" s="23"/>
      <c r="AE495" s="22"/>
      <c r="AF495" s="23"/>
      <c r="AG495" s="22"/>
      <c r="AH495" s="23"/>
      <c r="AI495" s="14">
        <f t="shared" si="49"/>
        <v>0</v>
      </c>
      <c r="AJ495" s="15"/>
      <c r="AK495" s="135" t="s">
        <v>60</v>
      </c>
      <c r="AL495" s="149"/>
    </row>
    <row r="496" spans="1:38" ht="12" customHeight="1" hidden="1">
      <c r="A496" s="98"/>
      <c r="B496" s="100"/>
      <c r="C496" s="100"/>
      <c r="D496" s="100"/>
      <c r="E496" s="92"/>
      <c r="F496" s="84"/>
      <c r="G496" s="110"/>
      <c r="H496" s="137">
        <f t="shared" si="48"/>
        <v>0</v>
      </c>
      <c r="I496" s="111"/>
      <c r="J496" s="112"/>
      <c r="K496" s="112"/>
      <c r="L496" s="113"/>
      <c r="M496" s="89"/>
      <c r="N496" s="24">
        <f>IF(N495&lt;&gt;"",IF(N495=1,1,IF(N495=2,2,IF(N495=3,3,(IF(N495=4,4,99))))),0)</f>
        <v>0</v>
      </c>
      <c r="O496" s="17"/>
      <c r="P496" s="24">
        <f>IF(P495&lt;&gt;"",IF(P495=1,1,IF(P495=2,2,IF(P495=3,3,(IF(P495=4,4,99))))),0)</f>
        <v>0</v>
      </c>
      <c r="Q496" s="17"/>
      <c r="R496" s="24">
        <f>IF(R495&lt;&gt;"",IF(R495=1,1,IF(R495=2,2,IF(R495=3,3,(IF(R495=4,4,99))))),0)</f>
        <v>0</v>
      </c>
      <c r="S496" s="17"/>
      <c r="T496" s="23"/>
      <c r="U496" s="17"/>
      <c r="V496" s="23"/>
      <c r="W496" s="17"/>
      <c r="X496" s="23"/>
      <c r="Y496" s="17"/>
      <c r="Z496" s="23"/>
      <c r="AA496" s="17"/>
      <c r="AB496" s="23"/>
      <c r="AC496" s="17"/>
      <c r="AD496" s="23"/>
      <c r="AE496" s="17"/>
      <c r="AF496" s="23"/>
      <c r="AG496" s="17"/>
      <c r="AH496" s="23"/>
      <c r="AI496" s="14">
        <f t="shared" si="49"/>
        <v>0</v>
      </c>
      <c r="AJ496" s="15"/>
      <c r="AK496" s="89"/>
      <c r="AL496" s="149"/>
    </row>
    <row r="497" spans="1:38" ht="12" customHeight="1" thickBot="1">
      <c r="A497" s="114"/>
      <c r="B497" s="115"/>
      <c r="C497" s="115"/>
      <c r="D497" s="115"/>
      <c r="E497" s="116" t="s">
        <v>64</v>
      </c>
      <c r="F497" s="84"/>
      <c r="G497" s="93">
        <f>IF(SUM(N498,P498,R498,T498,V498,X498,Z498,AB498,AD498,AF498,AH498)&gt;0,IF(SUM(N498,P498,R498,T498,V498,X498,Z498,AB498,AD498,AF498,AH498)&lt;99,AVERAGE(N497,P497,R497,T497,V497,X497,Z497,AB497,AD497,AF497,AH497),"ERR"),"")</f>
      </c>
      <c r="H497" s="137">
        <f t="shared" si="48"/>
        <v>0</v>
      </c>
      <c r="I497" s="94">
        <f>IF(G497&lt;1.5,1,"")</f>
      </c>
      <c r="J497" s="95">
        <f>IF(G497&lt;2.5,IF(G497&gt;=1.5,1,""),"")</f>
      </c>
      <c r="K497" s="95">
        <f>IF(G497&lt;3.5,IF(G497&gt;=2.5,1,""),"")</f>
      </c>
      <c r="L497" s="97">
        <f>IF(G497&lt;&gt;"",IF(G497&lt;&gt;"ERR",IF(G497&gt;=3.5,1,""),""),"")</f>
      </c>
      <c r="M497" s="89" t="s">
        <v>65</v>
      </c>
      <c r="N497" s="19"/>
      <c r="O497" s="17"/>
      <c r="P497" s="19"/>
      <c r="Q497" s="17"/>
      <c r="R497" s="19"/>
      <c r="S497" s="17"/>
      <c r="T497" s="19"/>
      <c r="U497" s="17"/>
      <c r="V497" s="19"/>
      <c r="W497" s="17"/>
      <c r="X497" s="19"/>
      <c r="Y497" s="17"/>
      <c r="Z497" s="19"/>
      <c r="AA497" s="17"/>
      <c r="AB497" s="19"/>
      <c r="AC497" s="17"/>
      <c r="AD497" s="19"/>
      <c r="AE497" s="17"/>
      <c r="AF497" s="19"/>
      <c r="AG497" s="17"/>
      <c r="AH497" s="19"/>
      <c r="AI497" s="14">
        <f t="shared" si="49"/>
        <v>0</v>
      </c>
      <c r="AJ497" s="15"/>
      <c r="AK497" s="89" t="s">
        <v>65</v>
      </c>
      <c r="AL497" s="149"/>
    </row>
    <row r="498" spans="1:38" ht="12" customHeight="1" hidden="1">
      <c r="A498" s="114"/>
      <c r="B498" s="115"/>
      <c r="C498" s="115"/>
      <c r="D498" s="115"/>
      <c r="E498" s="116"/>
      <c r="F498" s="84"/>
      <c r="G498" s="93"/>
      <c r="H498" s="137">
        <f t="shared" si="48"/>
        <v>0</v>
      </c>
      <c r="I498" s="94"/>
      <c r="J498" s="95"/>
      <c r="K498" s="95"/>
      <c r="L498" s="96"/>
      <c r="M498" s="89"/>
      <c r="N498" s="16">
        <f>IF(N497&lt;&gt;"",IF(N497=1,1,IF(N497=2,2,IF(N497=3,3,(IF(N497=4,4,99))))),0)</f>
        <v>0</v>
      </c>
      <c r="O498" s="17"/>
      <c r="P498" s="16">
        <f>IF(P497&lt;&gt;"",IF(P497=1,1,IF(P497=2,2,IF(P497=3,3,(IF(P497=4,4,99))))),0)</f>
        <v>0</v>
      </c>
      <c r="Q498" s="17"/>
      <c r="R498" s="16">
        <f>IF(R497&lt;&gt;"",IF(R497=1,1,IF(R497=2,2,IF(R497=3,3,(IF(R497=4,4,99))))),0)</f>
        <v>0</v>
      </c>
      <c r="S498" s="17"/>
      <c r="T498" s="16">
        <f>IF(T497&lt;&gt;"",IF(T497=1,1,IF(T497=2,2,IF(T497=3,3,(IF(T497=4,4,99))))),0)</f>
        <v>0</v>
      </c>
      <c r="U498" s="17"/>
      <c r="V498" s="16">
        <f>IF(V497&lt;&gt;"",IF(V497=1,1,IF(V497=2,2,IF(V497=3,3,(IF(V497=4,4,99))))),0)</f>
        <v>0</v>
      </c>
      <c r="W498" s="17"/>
      <c r="X498" s="16">
        <f>IF(X497&lt;&gt;"",IF(X497=1,1,IF(X497=2,2,IF(X497=3,3,(IF(X497=4,4,99))))),0)</f>
        <v>0</v>
      </c>
      <c r="Y498" s="17"/>
      <c r="Z498" s="16">
        <f>IF(Z497&lt;&gt;"",IF(Z497=1,1,IF(Z497=2,2,IF(Z497=3,3,(IF(Z497=4,4,99))))),0)</f>
        <v>0</v>
      </c>
      <c r="AA498" s="17"/>
      <c r="AB498" s="16">
        <f>IF(AB497&lt;&gt;"",IF(AB497=1,1,IF(AB497=2,2,IF(AB497=3,3,(IF(AB497=4,4,99))))),0)</f>
        <v>0</v>
      </c>
      <c r="AC498" s="17"/>
      <c r="AD498" s="16">
        <f>IF(AD497&lt;&gt;"",IF(AD497=1,1,IF(AD497=2,2,IF(AD497=3,3,(IF(AD497=4,4,99))))),0)</f>
        <v>0</v>
      </c>
      <c r="AE498" s="17"/>
      <c r="AF498" s="16">
        <f>IF(AF497&lt;&gt;"",IF(AF497=1,1,IF(AF497=2,2,IF(AF497=3,3,(IF(AF497=4,4,99))))),0)</f>
        <v>0</v>
      </c>
      <c r="AG498" s="17"/>
      <c r="AH498" s="16">
        <f>IF(AH497&lt;&gt;"",IF(AH497=1,1,IF(AH497=2,2,IF(AH497=3,3,(IF(AH497=4,4,99))))),0)</f>
        <v>0</v>
      </c>
      <c r="AI498" s="14">
        <f t="shared" si="49"/>
        <v>0</v>
      </c>
      <c r="AJ498" s="15"/>
      <c r="AK498" s="89"/>
      <c r="AL498" s="149"/>
    </row>
    <row r="499" spans="1:38" ht="12" customHeight="1" thickBot="1">
      <c r="A499" s="114"/>
      <c r="B499" s="115"/>
      <c r="C499" s="115"/>
      <c r="D499" s="115"/>
      <c r="E499" s="116" t="s">
        <v>66</v>
      </c>
      <c r="F499" s="84"/>
      <c r="G499" s="93">
        <f>IF(SUM(N500,P500,R500,T500,V500,X500,Z500,AB500,AD500,AF500,AH500)&gt;0,IF(SUM(N500,P500,R500,T500,V500,X500,Z500,AB500,AD500,AF500,AH500)&lt;99,AVERAGE(N499,P499,R499,T499,V499,X499,Z499,AB499,AD499,AF499,AH499),"ERR"),"")</f>
      </c>
      <c r="H499" s="137">
        <f t="shared" si="48"/>
        <v>0</v>
      </c>
      <c r="I499" s="94">
        <f>IF(G499&lt;1.5,1,"")</f>
      </c>
      <c r="J499" s="95">
        <f>IF(G499&lt;2.5,IF(G499&gt;=1.5,1,""),"")</f>
      </c>
      <c r="K499" s="95">
        <f>IF(G499&lt;3.5,IF(G499&gt;=2.5,1,""),"")</f>
      </c>
      <c r="L499" s="97">
        <f>IF(G499&lt;&gt;"",IF(G499&lt;&gt;"ERR",IF(G499&gt;=3.5,1,""),""),"")</f>
      </c>
      <c r="M499" s="89" t="s">
        <v>67</v>
      </c>
      <c r="N499" s="19"/>
      <c r="O499" s="17"/>
      <c r="P499" s="19"/>
      <c r="Q499" s="17"/>
      <c r="R499" s="19"/>
      <c r="S499" s="17"/>
      <c r="T499" s="19"/>
      <c r="U499" s="17"/>
      <c r="V499" s="19"/>
      <c r="W499" s="17"/>
      <c r="X499" s="19"/>
      <c r="Y499" s="17"/>
      <c r="Z499" s="19"/>
      <c r="AA499" s="17"/>
      <c r="AB499" s="19"/>
      <c r="AC499" s="17"/>
      <c r="AD499" s="19"/>
      <c r="AE499" s="17"/>
      <c r="AF499" s="19"/>
      <c r="AG499" s="17"/>
      <c r="AH499" s="19"/>
      <c r="AI499" s="14">
        <f t="shared" si="49"/>
        <v>0</v>
      </c>
      <c r="AJ499" s="15"/>
      <c r="AK499" s="89" t="s">
        <v>67</v>
      </c>
      <c r="AL499" s="149"/>
    </row>
    <row r="500" spans="1:38" ht="12" customHeight="1" hidden="1">
      <c r="A500" s="114"/>
      <c r="B500" s="115"/>
      <c r="C500" s="115"/>
      <c r="D500" s="115"/>
      <c r="E500" s="116"/>
      <c r="F500" s="84"/>
      <c r="G500" s="93"/>
      <c r="H500" s="137">
        <f t="shared" si="48"/>
        <v>0</v>
      </c>
      <c r="I500" s="94"/>
      <c r="J500" s="95"/>
      <c r="K500" s="95"/>
      <c r="L500" s="96"/>
      <c r="M500" s="89"/>
      <c r="N500" s="16">
        <f>IF(N499&lt;&gt;"",IF(N499=1,1,IF(N499=2,2,IF(N499=3,3,(IF(N499=4,4,99))))),0)</f>
        <v>0</v>
      </c>
      <c r="O500" s="17"/>
      <c r="P500" s="16">
        <f>IF(P499&lt;&gt;"",IF(P499=1,1,IF(P499=2,2,IF(P499=3,3,(IF(P499=4,4,99))))),0)</f>
        <v>0</v>
      </c>
      <c r="Q500" s="17"/>
      <c r="R500" s="16">
        <f>IF(R499&lt;&gt;"",IF(R499=1,1,IF(R499=2,2,IF(R499=3,3,(IF(R499=4,4,99))))),0)</f>
        <v>0</v>
      </c>
      <c r="S500" s="17"/>
      <c r="T500" s="16">
        <f>IF(T499&lt;&gt;"",IF(T499=1,1,IF(T499=2,2,IF(T499=3,3,(IF(T499=4,4,99))))),0)</f>
        <v>0</v>
      </c>
      <c r="U500" s="17"/>
      <c r="V500" s="16">
        <f>IF(V499&lt;&gt;"",IF(V499=1,1,IF(V499=2,2,IF(V499=3,3,(IF(V499=4,4,99))))),0)</f>
        <v>0</v>
      </c>
      <c r="W500" s="17"/>
      <c r="X500" s="16">
        <f>IF(X499&lt;&gt;"",IF(X499=1,1,IF(X499=2,2,IF(X499=3,3,(IF(X499=4,4,99))))),0)</f>
        <v>0</v>
      </c>
      <c r="Y500" s="17"/>
      <c r="Z500" s="16">
        <f>IF(Z499&lt;&gt;"",IF(Z499=1,1,IF(Z499=2,2,IF(Z499=3,3,(IF(Z499=4,4,99))))),0)</f>
        <v>0</v>
      </c>
      <c r="AA500" s="17"/>
      <c r="AB500" s="16">
        <f>IF(AB499&lt;&gt;"",IF(AB499=1,1,IF(AB499=2,2,IF(AB499=3,3,(IF(AB499=4,4,99))))),0)</f>
        <v>0</v>
      </c>
      <c r="AC500" s="17"/>
      <c r="AD500" s="16">
        <f>IF(AD499&lt;&gt;"",IF(AD499=1,1,IF(AD499=2,2,IF(AD499=3,3,(IF(AD499=4,4,99))))),0)</f>
        <v>0</v>
      </c>
      <c r="AE500" s="17"/>
      <c r="AF500" s="16">
        <f>IF(AF499&lt;&gt;"",IF(AF499=1,1,IF(AF499=2,2,IF(AF499=3,3,(IF(AF499=4,4,99))))),0)</f>
        <v>0</v>
      </c>
      <c r="AG500" s="17"/>
      <c r="AH500" s="16">
        <f>IF(AH499&lt;&gt;"",IF(AH499=1,1,IF(AH499=2,2,IF(AH499=3,3,(IF(AH499=4,4,99))))),0)</f>
        <v>0</v>
      </c>
      <c r="AI500" s="14">
        <f t="shared" si="49"/>
        <v>0</v>
      </c>
      <c r="AJ500" s="15"/>
      <c r="AK500" s="89"/>
      <c r="AL500" s="149"/>
    </row>
    <row r="501" spans="1:38" ht="12" customHeight="1">
      <c r="A501" s="114"/>
      <c r="B501" s="115"/>
      <c r="C501" s="115"/>
      <c r="D501" s="115"/>
      <c r="E501" s="116" t="s">
        <v>68</v>
      </c>
      <c r="F501" s="84"/>
      <c r="G501" s="93">
        <f>IF(SUM(N502,P502,R502,T502,V502,X502,Z502,AB502,AD502,AF502,AH502)&gt;0,IF(SUM(N502,P502,R502,T502,V502,X502,Z502,AB502,AD502,AF502,AH502)&lt;99,AVERAGE(N501,P501,R501,T501,V501,X501,Z501,AB501,AD501,AF501,AH501),"ERR"),"")</f>
      </c>
      <c r="H501" s="137">
        <f t="shared" si="48"/>
        <v>0</v>
      </c>
      <c r="I501" s="94">
        <f>IF(G501&lt;1.5,1,"")</f>
      </c>
      <c r="J501" s="95">
        <f>IF(G501&lt;2.5,IF(G501&gt;=1.5,1,""),"")</f>
      </c>
      <c r="K501" s="95">
        <f>IF(G501&lt;3.5,IF(G501&gt;=2.5,1,""),"")</f>
      </c>
      <c r="L501" s="97">
        <f>IF(G501&lt;&gt;"",IF(G501&lt;&gt;"ERR",IF(G501&gt;=3.5,1,""),""),"")</f>
      </c>
      <c r="M501" s="89" t="s">
        <v>69</v>
      </c>
      <c r="N501" s="19"/>
      <c r="O501" s="17"/>
      <c r="P501" s="19"/>
      <c r="Q501" s="17"/>
      <c r="R501" s="19"/>
      <c r="S501" s="17"/>
      <c r="T501" s="18"/>
      <c r="U501" s="17"/>
      <c r="V501" s="19"/>
      <c r="W501" s="17"/>
      <c r="X501" s="18"/>
      <c r="Y501" s="17"/>
      <c r="Z501" s="18"/>
      <c r="AA501" s="17"/>
      <c r="AB501" s="19"/>
      <c r="AC501" s="17"/>
      <c r="AD501" s="19"/>
      <c r="AE501" s="17"/>
      <c r="AF501" s="19"/>
      <c r="AG501" s="17"/>
      <c r="AH501" s="19"/>
      <c r="AI501" s="14">
        <f t="shared" si="49"/>
        <v>0</v>
      </c>
      <c r="AJ501" s="15"/>
      <c r="AK501" s="89" t="s">
        <v>69</v>
      </c>
      <c r="AL501" s="149"/>
    </row>
    <row r="502" spans="1:38" ht="12" customHeight="1" hidden="1">
      <c r="A502" s="117"/>
      <c r="B502" s="118"/>
      <c r="C502" s="118"/>
      <c r="D502" s="118"/>
      <c r="E502" s="119"/>
      <c r="F502" s="84"/>
      <c r="G502" s="93"/>
      <c r="H502" s="137">
        <f t="shared" si="48"/>
        <v>0</v>
      </c>
      <c r="I502" s="94"/>
      <c r="J502" s="95"/>
      <c r="K502" s="95"/>
      <c r="L502" s="96"/>
      <c r="M502" s="89"/>
      <c r="N502" s="16">
        <f>IF(N501&lt;&gt;"",IF(N501=1,1,IF(N501=2,2,IF(N501=3,3,(IF(N501=4,4,99))))),0)</f>
        <v>0</v>
      </c>
      <c r="O502" s="17"/>
      <c r="P502" s="16">
        <f>IF(P501&lt;&gt;"",IF(P501=1,1,IF(P501=2,2,IF(P501=3,3,(IF(P501=4,4,99))))),0)</f>
        <v>0</v>
      </c>
      <c r="Q502" s="17"/>
      <c r="R502" s="16">
        <f>IF(R501&lt;&gt;"",IF(R501=1,1,IF(R501=2,2,IF(R501=3,3,(IF(R501=4,4,99))))),0)</f>
        <v>0</v>
      </c>
      <c r="S502" s="17"/>
      <c r="T502" s="18"/>
      <c r="U502" s="17"/>
      <c r="V502" s="16">
        <f>IF(V501&lt;&gt;"",IF(V501=1,1,IF(V501=2,2,IF(V501=3,3,(IF(V501=4,4,99))))),0)</f>
        <v>0</v>
      </c>
      <c r="W502" s="17"/>
      <c r="X502" s="18"/>
      <c r="Y502" s="17"/>
      <c r="Z502" s="18"/>
      <c r="AA502" s="17"/>
      <c r="AB502" s="16">
        <f>IF(AB501&lt;&gt;"",IF(AB501=1,1,IF(AB501=2,2,IF(AB501=3,3,(IF(AB501=4,4,99))))),0)</f>
        <v>0</v>
      </c>
      <c r="AC502" s="17"/>
      <c r="AD502" s="16">
        <f>IF(AD501&lt;&gt;"",IF(AD501=1,1,IF(AD501=2,2,IF(AD501=3,3,(IF(AD501=4,4,99))))),0)</f>
        <v>0</v>
      </c>
      <c r="AE502" s="17"/>
      <c r="AF502" s="16">
        <f>IF(AF501&lt;&gt;"",IF(AF501=1,1,IF(AF501=2,2,IF(AF501=3,3,(IF(AF501=4,4,99))))),0)</f>
        <v>0</v>
      </c>
      <c r="AG502" s="17"/>
      <c r="AH502" s="16">
        <f>IF(AH501&lt;&gt;"",IF(AH501=1,1,IF(AH501=2,2,IF(AH501=3,3,(IF(AH501=4,4,99))))),0)</f>
        <v>0</v>
      </c>
      <c r="AI502" s="14">
        <f t="shared" si="49"/>
        <v>0</v>
      </c>
      <c r="AJ502" s="15"/>
      <c r="AK502" s="89"/>
      <c r="AL502" s="25"/>
    </row>
    <row r="503" spans="1:38" ht="12" customHeight="1" thickBot="1">
      <c r="A503" s="120"/>
      <c r="B503" s="121"/>
      <c r="C503" s="121"/>
      <c r="D503" s="121"/>
      <c r="E503" s="122" t="s">
        <v>70</v>
      </c>
      <c r="F503" s="84"/>
      <c r="G503" s="105">
        <f>IF(SUM(N504,P504,R504,T504,V504,X504,Z504,AB504,AD504,AF504,AH504)&gt;0,IF(SUM(N504,P504,R504,T504,V504,X504,Z504,AB504,AD504,AF504,AH504)&lt;99,AVERAGE(N503,P503,R503,T503,V503,X503,Z503,AB503,AD503,AF503,AH503),"ERR"),"")</f>
      </c>
      <c r="H503" s="137">
        <f t="shared" si="48"/>
        <v>0</v>
      </c>
      <c r="I503" s="106">
        <f>IF(G503&lt;1.5,1,"")</f>
      </c>
      <c r="J503" s="107">
        <f>IF(G503&lt;2.5,IF(G503&gt;=1.5,1,""),"")</f>
      </c>
      <c r="K503" s="107">
        <f>IF(G503&lt;3.5,IF(G503&gt;=2.5,1,""),"")</f>
      </c>
      <c r="L503" s="108">
        <f>IF(G503&lt;&gt;"",IF(G503&lt;&gt;"ERR",IF(G503&gt;=3.5,1,""),""),"")</f>
      </c>
      <c r="M503" s="89" t="s">
        <v>71</v>
      </c>
      <c r="N503" s="21"/>
      <c r="O503" s="22"/>
      <c r="P503" s="21"/>
      <c r="Q503" s="22"/>
      <c r="R503" s="21"/>
      <c r="S503" s="22"/>
      <c r="T503" s="21"/>
      <c r="U503" s="22"/>
      <c r="V503" s="21"/>
      <c r="W503" s="22"/>
      <c r="X503" s="21"/>
      <c r="Y503" s="22"/>
      <c r="Z503" s="21"/>
      <c r="AA503" s="22"/>
      <c r="AB503" s="21"/>
      <c r="AC503" s="22"/>
      <c r="AD503" s="21"/>
      <c r="AE503" s="22"/>
      <c r="AF503" s="21"/>
      <c r="AG503" s="22"/>
      <c r="AH503" s="21"/>
      <c r="AI503" s="14">
        <f t="shared" si="49"/>
        <v>0</v>
      </c>
      <c r="AJ503" s="15"/>
      <c r="AK503" s="89" t="s">
        <v>71</v>
      </c>
      <c r="AL503" s="26">
        <f>IF(AL489=0,0,IF(AL489=10,10,IF(AL489=20,20,"ERR")))</f>
        <v>0</v>
      </c>
    </row>
    <row r="504" spans="1:38" ht="12" customHeight="1" hidden="1">
      <c r="A504" s="101"/>
      <c r="B504" s="123"/>
      <c r="C504" s="123"/>
      <c r="D504" s="123"/>
      <c r="E504" s="124"/>
      <c r="F504" s="84"/>
      <c r="G504" s="125"/>
      <c r="H504" s="137">
        <f t="shared" si="48"/>
        <v>0</v>
      </c>
      <c r="M504" s="75"/>
      <c r="N504" s="27">
        <f>IF(N503&lt;&gt;"",IF(N503=1,1,IF(N503=2,2,IF(N503=3,3,(IF(N503=4,4,99))))),0)</f>
        <v>0</v>
      </c>
      <c r="O504" s="28"/>
      <c r="P504" s="29">
        <f>IF(P503&lt;&gt;"",IF(P503=1,1,IF(P503=2,2,IF(P503=3,3,(IF(P503=4,4,99))))),0)</f>
        <v>0</v>
      </c>
      <c r="Q504" s="28"/>
      <c r="R504" s="30">
        <f>IF(R503&lt;&gt;"",IF(R503=1,1,IF(R503=2,2,IF(R503=3,3,(IF(R503=4,4,99))))),0)</f>
        <v>0</v>
      </c>
      <c r="S504" s="28"/>
      <c r="T504" s="30">
        <f>IF(T503&lt;&gt;"",IF(T503=1,1,IF(T503=2,2,IF(T503=3,3,(IF(T503=4,4,99))))),0)</f>
        <v>0</v>
      </c>
      <c r="U504" s="28"/>
      <c r="V504" s="30">
        <f>IF(V503&lt;&gt;"",IF(V503=1,1,IF(V503=2,2,IF(V503=3,3,(IF(V503=4,4,99))))),0)</f>
        <v>0</v>
      </c>
      <c r="W504" s="28"/>
      <c r="X504" s="30">
        <f>IF(X503&lt;&gt;"",IF(X503=1,1,IF(X503=2,2,IF(X503=3,3,(IF(X503=4,4,99))))),0)</f>
        <v>0</v>
      </c>
      <c r="Y504" s="28"/>
      <c r="Z504" s="30">
        <f>IF(Z503&lt;&gt;"",IF(Z503=1,1,IF(Z503=2,2,IF(Z503=3,3,(IF(Z503=4,4,99))))),0)</f>
        <v>0</v>
      </c>
      <c r="AA504" s="28"/>
      <c r="AB504" s="30">
        <f>IF(AB503&lt;&gt;"",IF(AB503=1,1,IF(AB503=2,2,IF(AB503=3,3,(IF(AB503=4,4,99))))),0)</f>
        <v>0</v>
      </c>
      <c r="AC504" s="28"/>
      <c r="AD504" s="30">
        <f>IF(AD503&lt;&gt;"",IF(AD503=1,1,IF(AD503=2,2,IF(AD503=3,3,(IF(AD503=4,4,99))))),0)</f>
        <v>0</v>
      </c>
      <c r="AE504" s="28"/>
      <c r="AF504" s="30">
        <f>IF(AF503&lt;&gt;"",IF(AF503=1,1,IF(AF503=2,2,IF(AF503=3,3,(IF(AF503=4,4,99))))),0)</f>
        <v>0</v>
      </c>
      <c r="AG504" s="28"/>
      <c r="AH504" s="30">
        <f>IF(AH503&lt;&gt;"",IF(AH503=1,1,IF(AH503=2,2,IF(AH503=3,3,(IF(AH503=4,4,99))))),0)</f>
        <v>0</v>
      </c>
      <c r="AI504" s="14">
        <f t="shared" si="49"/>
        <v>0</v>
      </c>
      <c r="AL504" s="20"/>
    </row>
    <row r="505" spans="1:52" s="3" customFormat="1" ht="15.75" hidden="1" thickBot="1">
      <c r="A505" s="126"/>
      <c r="B505" s="127"/>
      <c r="C505" s="127"/>
      <c r="D505" s="127"/>
      <c r="E505" s="128"/>
      <c r="F505" s="129"/>
      <c r="G505" s="130"/>
      <c r="H505" s="137">
        <f>SUM(H489:H504)</f>
        <v>0</v>
      </c>
      <c r="I505" s="131">
        <f>SUM(I489:I503)*10</f>
        <v>0</v>
      </c>
      <c r="J505" s="132">
        <f>SUM(J489:J503)*25</f>
        <v>0</v>
      </c>
      <c r="K505" s="132">
        <f>SUM(K489:K503)*40</f>
        <v>0</v>
      </c>
      <c r="L505" s="133">
        <f>SUM(L489:L503)*50</f>
        <v>0</v>
      </c>
      <c r="M505" s="75"/>
      <c r="N505" s="31"/>
      <c r="O505" s="31"/>
      <c r="AK505" s="127"/>
      <c r="AM505" s="127"/>
      <c r="AN505" s="127"/>
      <c r="AO505" s="127"/>
      <c r="AP505" s="127"/>
      <c r="AQ505" s="127"/>
      <c r="AR505" s="127"/>
      <c r="AS505" s="127"/>
      <c r="AT505" s="127"/>
      <c r="AU505" s="127"/>
      <c r="AV505" s="127"/>
      <c r="AW505" s="127"/>
      <c r="AX505" s="127"/>
      <c r="AY505" s="127"/>
      <c r="AZ505" s="127"/>
    </row>
    <row r="506" spans="1:52" s="134" customFormat="1" ht="15">
      <c r="A506" s="66"/>
      <c r="B506" s="67"/>
      <c r="C506" s="67"/>
      <c r="D506" s="67"/>
      <c r="E506" s="68"/>
      <c r="F506" s="69"/>
      <c r="G506" s="70"/>
      <c r="H506" s="136"/>
      <c r="I506" s="71"/>
      <c r="J506" s="71"/>
      <c r="K506" s="71"/>
      <c r="L506" s="71"/>
      <c r="M506" s="71"/>
      <c r="N506" s="66"/>
      <c r="O506" s="66"/>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row>
    <row r="507" spans="1:38" ht="12" customHeight="1" hidden="1">
      <c r="A507" s="117"/>
      <c r="B507" s="118"/>
      <c r="C507" s="118"/>
      <c r="D507" s="118"/>
      <c r="E507" s="119"/>
      <c r="F507" s="84"/>
      <c r="G507" s="93"/>
      <c r="H507" s="137">
        <f>IF(G507="ERR",1,0)</f>
        <v>0</v>
      </c>
      <c r="I507" s="94"/>
      <c r="J507" s="95"/>
      <c r="K507" s="95"/>
      <c r="L507" s="96"/>
      <c r="M507" s="89"/>
      <c r="N507" s="16" t="e">
        <f>IF(#REF!&lt;&gt;"",IF(#REF!=1,1,IF(#REF!=2,2,IF(#REF!=3,3,(IF(#REF!=4,4,99))))),0)</f>
        <v>#REF!</v>
      </c>
      <c r="O507" s="17"/>
      <c r="P507" s="16" t="e">
        <f>IF(#REF!&lt;&gt;"",IF(#REF!=1,1,IF(#REF!=2,2,IF(#REF!=3,3,(IF(#REF!=4,4,99))))),0)</f>
        <v>#REF!</v>
      </c>
      <c r="Q507" s="17"/>
      <c r="R507" s="16" t="e">
        <f>IF(#REF!&lt;&gt;"",IF(#REF!=1,1,IF(#REF!=2,2,IF(#REF!=3,3,(IF(#REF!=4,4,99))))),0)</f>
        <v>#REF!</v>
      </c>
      <c r="S507" s="17"/>
      <c r="T507" s="18"/>
      <c r="U507" s="17"/>
      <c r="V507" s="16" t="e">
        <f>IF(#REF!&lt;&gt;"",IF(#REF!=1,1,IF(#REF!=2,2,IF(#REF!=3,3,(IF(#REF!=4,4,99))))),0)</f>
        <v>#REF!</v>
      </c>
      <c r="W507" s="17"/>
      <c r="X507" s="18"/>
      <c r="Y507" s="17"/>
      <c r="Z507" s="18"/>
      <c r="AA507" s="17"/>
      <c r="AB507" s="16" t="e">
        <f>IF(#REF!&lt;&gt;"",IF(#REF!=1,1,IF(#REF!=2,2,IF(#REF!=3,3,(IF(#REF!=4,4,99))))),0)</f>
        <v>#REF!</v>
      </c>
      <c r="AC507" s="17"/>
      <c r="AD507" s="16" t="e">
        <f>IF(#REF!&lt;&gt;"",IF(#REF!=1,1,IF(#REF!=2,2,IF(#REF!=3,3,(IF(#REF!=4,4,99))))),0)</f>
        <v>#REF!</v>
      </c>
      <c r="AE507" s="17"/>
      <c r="AF507" s="16" t="e">
        <f>IF(#REF!&lt;&gt;"",IF(#REF!=1,1,IF(#REF!=2,2,IF(#REF!=3,3,(IF(#REF!=4,4,99))))),0)</f>
        <v>#REF!</v>
      </c>
      <c r="AG507" s="17"/>
      <c r="AH507" s="16" t="e">
        <f>IF(#REF!&lt;&gt;"",IF(#REF!=1,1,IF(#REF!=2,2,IF(#REF!=3,3,(IF(#REF!=4,4,99))))),0)</f>
        <v>#REF!</v>
      </c>
      <c r="AI507" s="14" t="e">
        <f>SUM(AH507+AF507+AD507+AB507+Z507+X507+V507+T507+R507+P507+N507)</f>
        <v>#REF!</v>
      </c>
      <c r="AJ507" s="15"/>
      <c r="AK507" s="89"/>
      <c r="AL507" s="25"/>
    </row>
    <row r="508" spans="1:38" ht="27" thickBot="1">
      <c r="A508" s="81">
        <f>ListeClasse!A27</f>
        <v>26</v>
      </c>
      <c r="B508" s="82" t="str">
        <f>ListeClasse!B27</f>
        <v>NOM26</v>
      </c>
      <c r="C508" s="82" t="str">
        <f>ListeClasse!C27</f>
        <v>Prenom26</v>
      </c>
      <c r="D508" s="83" t="s">
        <v>58</v>
      </c>
      <c r="E508" s="83">
        <f>IF(H525=0,IF(AL523&lt;&gt;"ERR",SUM(I525:L525)+AL523,"ERR E.C."),"ERR comp")</f>
        <v>0</v>
      </c>
      <c r="F508" s="56" t="s">
        <v>72</v>
      </c>
      <c r="G508" s="78"/>
      <c r="H508" s="137"/>
      <c r="I508" s="79"/>
      <c r="J508" s="79"/>
      <c r="K508" s="79"/>
      <c r="L508" s="79"/>
      <c r="M508" s="59"/>
      <c r="N508" s="60"/>
      <c r="O508" s="61"/>
      <c r="P508" s="60"/>
      <c r="Q508" s="61"/>
      <c r="R508" s="60"/>
      <c r="S508" s="61"/>
      <c r="T508" s="60"/>
      <c r="U508" s="61"/>
      <c r="V508" s="60"/>
      <c r="W508" s="61"/>
      <c r="X508" s="60"/>
      <c r="Y508" s="61"/>
      <c r="Z508" s="60"/>
      <c r="AA508" s="61"/>
      <c r="AB508" s="60"/>
      <c r="AC508" s="61"/>
      <c r="AD508" s="60"/>
      <c r="AE508" s="61"/>
      <c r="AF508" s="60"/>
      <c r="AG508" s="61"/>
      <c r="AH508" s="60"/>
      <c r="AI508" s="62"/>
      <c r="AJ508" s="63"/>
      <c r="AL508" s="60"/>
    </row>
    <row r="509" spans="1:38" ht="12" customHeight="1" thickBot="1">
      <c r="A509" s="151" t="s">
        <v>59</v>
      </c>
      <c r="B509" s="151"/>
      <c r="C509" s="151"/>
      <c r="D509" s="151"/>
      <c r="E509" s="151"/>
      <c r="F509" s="84"/>
      <c r="G509" s="85">
        <f>IF(AI510&gt;0,IF(AI510&lt;99,AVERAGE(N509,P509,R509,T509,V509,X509,Z509,AB509,AD509,AF509,AH509),"ERR"),"")</f>
      </c>
      <c r="H509" s="137">
        <f aca="true" t="shared" si="50" ref="H509:H524">IF(G509="ERR",1,0)</f>
        <v>0</v>
      </c>
      <c r="I509" s="86">
        <f>IF(G509&lt;1.5,1,"")</f>
      </c>
      <c r="J509" s="87">
        <f>IF(G509&lt;2.5,IF(G509&gt;=1.5,1,""),"")</f>
      </c>
      <c r="K509" s="87">
        <f>IF(G509&lt;3.5,IF(G509&gt;=2.5,1,""),"")</f>
      </c>
      <c r="L509" s="88">
        <f>IF(G509&lt;&gt;"",IF(G509&lt;&gt;"ERR",IF(G509&gt;=3.5,1,""),""),"")</f>
      </c>
      <c r="M509" s="89" t="s">
        <v>60</v>
      </c>
      <c r="N509" s="12"/>
      <c r="O509" s="13"/>
      <c r="P509" s="12"/>
      <c r="Q509" s="13"/>
      <c r="R509" s="12"/>
      <c r="S509" s="13"/>
      <c r="T509" s="12"/>
      <c r="U509" s="13"/>
      <c r="V509" s="12"/>
      <c r="W509" s="13"/>
      <c r="X509" s="12"/>
      <c r="Y509" s="13"/>
      <c r="Z509" s="12"/>
      <c r="AA509" s="13"/>
      <c r="AB509" s="12"/>
      <c r="AC509" s="13"/>
      <c r="AD509" s="12"/>
      <c r="AE509" s="13"/>
      <c r="AF509" s="12"/>
      <c r="AG509" s="13"/>
      <c r="AH509" s="12"/>
      <c r="AI509" s="14">
        <f aca="true" t="shared" si="51" ref="AI509:AI524">SUM(AH509+AF509+AD509+AB509+Z509+X509+V509+T509+R509+P509+N509)</f>
        <v>0</v>
      </c>
      <c r="AJ509" s="15"/>
      <c r="AK509" s="89" t="s">
        <v>60</v>
      </c>
      <c r="AL509" s="149"/>
    </row>
    <row r="510" spans="1:38" ht="12" customHeight="1" hidden="1">
      <c r="A510" s="90"/>
      <c r="B510" s="91"/>
      <c r="C510" s="91"/>
      <c r="D510" s="91"/>
      <c r="E510" s="92"/>
      <c r="F510" s="84"/>
      <c r="G510" s="93"/>
      <c r="H510" s="137">
        <f t="shared" si="50"/>
        <v>0</v>
      </c>
      <c r="I510" s="94"/>
      <c r="J510" s="95"/>
      <c r="K510" s="95"/>
      <c r="L510" s="96"/>
      <c r="M510" s="89"/>
      <c r="N510" s="16">
        <f>IF(N509&lt;&gt;"",IF(N509=1,1,IF(N509=2,2,IF(N509=3,3,(IF(N509=4,4,99))))),0)</f>
        <v>0</v>
      </c>
      <c r="O510" s="17"/>
      <c r="P510" s="16">
        <f>IF(P509&lt;&gt;"",IF(P509=1,1,IF(P509=2,2,IF(P509=3,3,(IF(P509=4,4,99))))),0)</f>
        <v>0</v>
      </c>
      <c r="Q510" s="17"/>
      <c r="R510" s="16">
        <f>IF(R509&lt;&gt;"",IF(R509=1,1,IF(R509=2,2,IF(R509=3,3,(IF(R509=4,4,99))))),0)</f>
        <v>0</v>
      </c>
      <c r="S510" s="17"/>
      <c r="T510" s="16">
        <f>IF(T509&lt;&gt;"",IF(T509=1,1,IF(T509=2,2,IF(T509=3,3,(IF(T509=4,4,99))))),0)</f>
        <v>0</v>
      </c>
      <c r="U510" s="17"/>
      <c r="V510" s="16">
        <f>IF(V509&lt;&gt;"",IF(V509=1,1,IF(V509=2,2,IF(V509=3,3,(IF(V509=4,4,99))))),0)</f>
        <v>0</v>
      </c>
      <c r="W510" s="17"/>
      <c r="X510" s="16">
        <f>IF(X509&lt;&gt;"",IF(X509=1,1,IF(X509=2,2,IF(X509=3,3,(IF(X509=4,4,99))))),0)</f>
        <v>0</v>
      </c>
      <c r="Y510" s="17"/>
      <c r="Z510" s="16">
        <f>IF(Z509&lt;&gt;"",IF(Z509=1,1,IF(Z509=2,2,IF(Z509=3,3,(IF(Z509=4,4,99))))),0)</f>
        <v>0</v>
      </c>
      <c r="AA510" s="17"/>
      <c r="AB510" s="16">
        <f>IF(AB509&lt;&gt;"",IF(AB509=1,1,IF(AB509=2,2,IF(AB509=3,3,(IF(AB509=4,4,99))))),0)</f>
        <v>0</v>
      </c>
      <c r="AC510" s="17"/>
      <c r="AD510" s="16">
        <f>IF(AD509&lt;&gt;"",IF(AD509=1,1,IF(AD509=2,2,IF(AD509=3,3,(IF(AD509=4,4,99))))),0)</f>
        <v>0</v>
      </c>
      <c r="AE510" s="17"/>
      <c r="AF510" s="16">
        <f>IF(AF509&lt;&gt;"",IF(AF509=1,1,IF(AF509=2,2,IF(AF509=3,3,(IF(AF509=4,4,99))))),0)</f>
        <v>0</v>
      </c>
      <c r="AG510" s="17"/>
      <c r="AH510" s="16">
        <f>IF(AH509&lt;&gt;"",IF(AH509=1,1,IF(AH509=2,2,IF(AH509=3,3,(IF(AH509=4,4,99))))),0)</f>
        <v>0</v>
      </c>
      <c r="AI510" s="14">
        <f t="shared" si="51"/>
        <v>0</v>
      </c>
      <c r="AJ510" s="15"/>
      <c r="AK510" s="89"/>
      <c r="AL510" s="149"/>
    </row>
    <row r="511" spans="1:38" ht="12" customHeight="1" thickBot="1">
      <c r="A511" s="150" t="s">
        <v>61</v>
      </c>
      <c r="B511" s="150"/>
      <c r="C511" s="150"/>
      <c r="D511" s="150"/>
      <c r="E511" s="150"/>
      <c r="F511" s="84"/>
      <c r="G511" s="93">
        <f>IF(AI512&gt;0,IF(AI512&lt;99,AVERAGE(N511,P511,R511,T511,V511,X511,Z511,AB511,AD511,AF511,AH511),"ERR"),"")</f>
      </c>
      <c r="H511" s="137">
        <f t="shared" si="50"/>
        <v>0</v>
      </c>
      <c r="I511" s="94">
        <f>IF(G511&lt;1.5,1,"")</f>
      </c>
      <c r="J511" s="95">
        <f>IF(G511&lt;2.5,IF(G511&gt;=1.5,1,""),"")</f>
      </c>
      <c r="K511" s="95">
        <f>IF(G511&lt;3.5,IF(G511&gt;=2.5,1,""),"")</f>
      </c>
      <c r="L511" s="97">
        <f>IF(G511&lt;&gt;"",IF(G511&lt;&gt;"ERR",IF(G511&gt;=3.5,1,""),""),"")</f>
      </c>
      <c r="M511" s="89" t="s">
        <v>60</v>
      </c>
      <c r="N511" s="18"/>
      <c r="O511" s="17"/>
      <c r="P511" s="18"/>
      <c r="Q511" s="17"/>
      <c r="R511" s="18"/>
      <c r="S511" s="17"/>
      <c r="T511" s="18"/>
      <c r="U511" s="17"/>
      <c r="V511" s="18"/>
      <c r="W511" s="17"/>
      <c r="X511" s="19"/>
      <c r="Y511" s="17"/>
      <c r="Z511" s="19"/>
      <c r="AA511" s="17"/>
      <c r="AB511" s="18"/>
      <c r="AC511" s="17"/>
      <c r="AD511" s="18"/>
      <c r="AE511" s="17"/>
      <c r="AF511" s="18"/>
      <c r="AG511" s="17"/>
      <c r="AH511" s="18"/>
      <c r="AI511" s="14">
        <f t="shared" si="51"/>
        <v>0</v>
      </c>
      <c r="AJ511" s="15"/>
      <c r="AK511" s="89" t="s">
        <v>60</v>
      </c>
      <c r="AL511" s="149"/>
    </row>
    <row r="512" spans="1:38" ht="12" customHeight="1" hidden="1">
      <c r="A512" s="90"/>
      <c r="B512" s="91"/>
      <c r="C512" s="91"/>
      <c r="D512" s="91"/>
      <c r="E512" s="92"/>
      <c r="F512" s="84"/>
      <c r="G512" s="93"/>
      <c r="H512" s="137">
        <f t="shared" si="50"/>
        <v>0</v>
      </c>
      <c r="I512" s="94"/>
      <c r="J512" s="95"/>
      <c r="K512" s="95"/>
      <c r="L512" s="96"/>
      <c r="M512" s="89"/>
      <c r="N512" s="18"/>
      <c r="O512" s="17"/>
      <c r="P512" s="18"/>
      <c r="Q512" s="17"/>
      <c r="R512" s="18"/>
      <c r="S512" s="17"/>
      <c r="T512" s="18"/>
      <c r="U512" s="17"/>
      <c r="V512" s="18"/>
      <c r="W512" s="17"/>
      <c r="X512" s="16">
        <f>IF(X511&lt;&gt;"",IF(X511=1,1,IF(X511=2,2,IF(X511=3,3,(IF(X511=4,4,99))))),0)</f>
        <v>0</v>
      </c>
      <c r="Y512" s="17"/>
      <c r="Z512" s="16">
        <f>IF(Z511&lt;&gt;"",IF(Z511=1,1,IF(Z511=2,2,IF(Z511=3,3,(IF(Z511=4,4,99))))),0)</f>
        <v>0</v>
      </c>
      <c r="AA512" s="17"/>
      <c r="AB512" s="18"/>
      <c r="AC512" s="17"/>
      <c r="AD512" s="18"/>
      <c r="AE512" s="17"/>
      <c r="AF512" s="18"/>
      <c r="AG512" s="17"/>
      <c r="AH512" s="18"/>
      <c r="AI512" s="14">
        <f t="shared" si="51"/>
        <v>0</v>
      </c>
      <c r="AJ512" s="15"/>
      <c r="AK512" s="89"/>
      <c r="AL512" s="149"/>
    </row>
    <row r="513" spans="1:38" ht="12" customHeight="1" thickBot="1">
      <c r="A513" s="98"/>
      <c r="B513" s="99"/>
      <c r="C513" s="99"/>
      <c r="D513" s="99"/>
      <c r="E513" s="92" t="s">
        <v>62</v>
      </c>
      <c r="F513" s="84"/>
      <c r="G513" s="93">
        <f>IF(SUM(N514,P514,R514,T514,V514,X514,Z514,AB514,AD514,AF514,AH514)&gt;0,IF(SUM(N514,P514,R514,T514,V514,X514,Z514,AB514,AD514,AF514,AH514)&lt;99,AVERAGE(N513,P513,R513,T513,V513,X513,Z513,AB513,AD513,AF513,AH513),"ERR"),"")</f>
      </c>
      <c r="H513" s="137">
        <f t="shared" si="50"/>
        <v>0</v>
      </c>
      <c r="I513" s="94">
        <f>IF(G513&lt;1.5,1,"")</f>
      </c>
      <c r="J513" s="95">
        <f>IF(G513&lt;2.5,IF(G513&gt;=1.5,1,""),"")</f>
      </c>
      <c r="K513" s="95">
        <f>IF(G513&lt;3.5,IF(G513&gt;=2.5,1,""),"")</f>
      </c>
      <c r="L513" s="97">
        <f>IF(G513&lt;&gt;"",IF(G513&lt;&gt;"ERR",IF(G513&gt;=3.5,1,""),""),"")</f>
      </c>
      <c r="M513" s="89" t="s">
        <v>60</v>
      </c>
      <c r="N513" s="18"/>
      <c r="O513" s="17"/>
      <c r="P513" s="18"/>
      <c r="Q513" s="17"/>
      <c r="R513" s="18"/>
      <c r="S513" s="17"/>
      <c r="T513" s="18"/>
      <c r="U513" s="17"/>
      <c r="V513" s="18"/>
      <c r="W513" s="17"/>
      <c r="X513" s="18"/>
      <c r="Y513" s="17"/>
      <c r="Z513" s="18"/>
      <c r="AA513" s="17"/>
      <c r="AB513" s="19"/>
      <c r="AC513" s="17"/>
      <c r="AD513" s="19"/>
      <c r="AE513" s="17"/>
      <c r="AF513" s="19"/>
      <c r="AG513" s="17"/>
      <c r="AH513" s="19"/>
      <c r="AI513" s="14">
        <f t="shared" si="51"/>
        <v>0</v>
      </c>
      <c r="AJ513" s="15"/>
      <c r="AK513" s="89" t="s">
        <v>60</v>
      </c>
      <c r="AL513" s="149"/>
    </row>
    <row r="514" spans="1:38" ht="12" customHeight="1" hidden="1">
      <c r="A514" s="98"/>
      <c r="B514" s="100"/>
      <c r="C514" s="100"/>
      <c r="D514" s="100"/>
      <c r="E514" s="92"/>
      <c r="F514" s="84"/>
      <c r="G514" s="93"/>
      <c r="H514" s="137">
        <f t="shared" si="50"/>
        <v>0</v>
      </c>
      <c r="I514" s="94"/>
      <c r="J514" s="95"/>
      <c r="K514" s="95"/>
      <c r="L514" s="96"/>
      <c r="M514" s="89"/>
      <c r="N514" s="18"/>
      <c r="O514" s="17"/>
      <c r="P514" s="18"/>
      <c r="Q514" s="17"/>
      <c r="R514" s="18"/>
      <c r="S514" s="17"/>
      <c r="T514" s="18"/>
      <c r="U514" s="17"/>
      <c r="V514" s="18"/>
      <c r="W514" s="17"/>
      <c r="X514" s="18"/>
      <c r="Y514" s="17"/>
      <c r="Z514" s="18"/>
      <c r="AA514" s="17"/>
      <c r="AB514" s="16">
        <f>IF(AB513&lt;&gt;"",IF(AB513=1,1,IF(AB513=2,2,IF(AB513=3,3,(IF(AB513=4,4,99))))),0)</f>
        <v>0</v>
      </c>
      <c r="AC514" s="17"/>
      <c r="AD514" s="16">
        <f>IF(AD513&lt;&gt;"",IF(AD513=1,1,IF(AD513=2,2,IF(AD513=3,3,(IF(AD513=4,4,99))))),0)</f>
        <v>0</v>
      </c>
      <c r="AE514" s="17"/>
      <c r="AF514" s="16">
        <f>IF(AF513&lt;&gt;"",IF(AF513=1,1,IF(AF513=2,2,IF(AF513=3,3,(IF(AF513=4,4,99))))),0)</f>
        <v>0</v>
      </c>
      <c r="AG514" s="17"/>
      <c r="AH514" s="16">
        <f>IF(AH513&lt;&gt;"",IF(AH513=1,1,IF(AH513=2,2,IF(AH513=3,3,(IF(AH513=4,4,99))))),0)</f>
        <v>0</v>
      </c>
      <c r="AI514" s="14">
        <f t="shared" si="51"/>
        <v>0</v>
      </c>
      <c r="AJ514" s="15"/>
      <c r="AK514" s="89"/>
      <c r="AL514" s="149"/>
    </row>
    <row r="515" spans="1:38" ht="12" customHeight="1" thickBot="1">
      <c r="A515" s="101"/>
      <c r="B515" s="102"/>
      <c r="C515" s="102"/>
      <c r="D515" s="102"/>
      <c r="E515" s="103" t="s">
        <v>63</v>
      </c>
      <c r="F515" s="104"/>
      <c r="G515" s="105">
        <f>IF(SUM(N516,P516,R516,T516,V516,X516,Z516,AB516,AD516,AF516,AH516)&gt;0,IF(SUM(N516,P516,R516,T516,V516,X516,Z516,AB516,AD516,AF516,AH516)&lt;99,AVERAGE(N515,P515,R515,T515,V515,X515,Z515,AB515,AD515,AF515,AH515),"ERR"),"")</f>
      </c>
      <c r="H515" s="138">
        <f t="shared" si="50"/>
        <v>0</v>
      </c>
      <c r="I515" s="106">
        <f>IF(G515&lt;1.5,1,"")</f>
      </c>
      <c r="J515" s="107">
        <f>IF(G515&lt;2.5,IF(G515&gt;=1.5,1,""),"")</f>
      </c>
      <c r="K515" s="107">
        <f>IF(G515&lt;3.5,IF(G515&gt;=2.5,1,""),"")</f>
      </c>
      <c r="L515" s="108">
        <f>IF(G515&lt;&gt;"",IF(G515&lt;&gt;"ERR",IF(G515&gt;=3.5,1,""),""),"")</f>
      </c>
      <c r="M515" s="109" t="s">
        <v>60</v>
      </c>
      <c r="N515" s="21"/>
      <c r="O515" s="22"/>
      <c r="P515" s="21"/>
      <c r="Q515" s="22"/>
      <c r="R515" s="21"/>
      <c r="S515" s="22"/>
      <c r="T515" s="23"/>
      <c r="U515" s="22"/>
      <c r="V515" s="23"/>
      <c r="W515" s="22"/>
      <c r="X515" s="23"/>
      <c r="Y515" s="22"/>
      <c r="Z515" s="23"/>
      <c r="AA515" s="22"/>
      <c r="AB515" s="23"/>
      <c r="AC515" s="22"/>
      <c r="AD515" s="23"/>
      <c r="AE515" s="22"/>
      <c r="AF515" s="23"/>
      <c r="AG515" s="22"/>
      <c r="AH515" s="23"/>
      <c r="AI515" s="14">
        <f t="shared" si="51"/>
        <v>0</v>
      </c>
      <c r="AJ515" s="15"/>
      <c r="AK515" s="135" t="s">
        <v>60</v>
      </c>
      <c r="AL515" s="149"/>
    </row>
    <row r="516" spans="1:38" ht="12" customHeight="1" hidden="1">
      <c r="A516" s="98"/>
      <c r="B516" s="100"/>
      <c r="C516" s="100"/>
      <c r="D516" s="100"/>
      <c r="E516" s="92"/>
      <c r="F516" s="84"/>
      <c r="G516" s="110"/>
      <c r="H516" s="137">
        <f t="shared" si="50"/>
        <v>0</v>
      </c>
      <c r="I516" s="111"/>
      <c r="J516" s="112"/>
      <c r="K516" s="112"/>
      <c r="L516" s="113"/>
      <c r="M516" s="89"/>
      <c r="N516" s="24">
        <f>IF(N515&lt;&gt;"",IF(N515=1,1,IF(N515=2,2,IF(N515=3,3,(IF(N515=4,4,99))))),0)</f>
        <v>0</v>
      </c>
      <c r="O516" s="17"/>
      <c r="P516" s="24">
        <f>IF(P515&lt;&gt;"",IF(P515=1,1,IF(P515=2,2,IF(P515=3,3,(IF(P515=4,4,99))))),0)</f>
        <v>0</v>
      </c>
      <c r="Q516" s="17"/>
      <c r="R516" s="24">
        <f>IF(R515&lt;&gt;"",IF(R515=1,1,IF(R515=2,2,IF(R515=3,3,(IF(R515=4,4,99))))),0)</f>
        <v>0</v>
      </c>
      <c r="S516" s="17"/>
      <c r="T516" s="23"/>
      <c r="U516" s="17"/>
      <c r="V516" s="23"/>
      <c r="W516" s="17"/>
      <c r="X516" s="23"/>
      <c r="Y516" s="17"/>
      <c r="Z516" s="23"/>
      <c r="AA516" s="17"/>
      <c r="AB516" s="23"/>
      <c r="AC516" s="17"/>
      <c r="AD516" s="23"/>
      <c r="AE516" s="17"/>
      <c r="AF516" s="23"/>
      <c r="AG516" s="17"/>
      <c r="AH516" s="23"/>
      <c r="AI516" s="14">
        <f t="shared" si="51"/>
        <v>0</v>
      </c>
      <c r="AJ516" s="15"/>
      <c r="AK516" s="89"/>
      <c r="AL516" s="149"/>
    </row>
    <row r="517" spans="1:38" ht="12" customHeight="1" thickBot="1">
      <c r="A517" s="114"/>
      <c r="B517" s="115"/>
      <c r="C517" s="115"/>
      <c r="D517" s="115"/>
      <c r="E517" s="116" t="s">
        <v>64</v>
      </c>
      <c r="F517" s="84"/>
      <c r="G517" s="93">
        <f>IF(SUM(N518,P518,R518,T518,V518,X518,Z518,AB518,AD518,AF518,AH518)&gt;0,IF(SUM(N518,P518,R518,T518,V518,X518,Z518,AB518,AD518,AF518,AH518)&lt;99,AVERAGE(N517,P517,R517,T517,V517,X517,Z517,AB517,AD517,AF517,AH517),"ERR"),"")</f>
      </c>
      <c r="H517" s="137">
        <f t="shared" si="50"/>
        <v>0</v>
      </c>
      <c r="I517" s="94">
        <f>IF(G517&lt;1.5,1,"")</f>
      </c>
      <c r="J517" s="95">
        <f>IF(G517&lt;2.5,IF(G517&gt;=1.5,1,""),"")</f>
      </c>
      <c r="K517" s="95">
        <f>IF(G517&lt;3.5,IF(G517&gt;=2.5,1,""),"")</f>
      </c>
      <c r="L517" s="97">
        <f>IF(G517&lt;&gt;"",IF(G517&lt;&gt;"ERR",IF(G517&gt;=3.5,1,""),""),"")</f>
      </c>
      <c r="M517" s="89" t="s">
        <v>65</v>
      </c>
      <c r="N517" s="19"/>
      <c r="O517" s="17"/>
      <c r="P517" s="19"/>
      <c r="Q517" s="17"/>
      <c r="R517" s="19"/>
      <c r="S517" s="17"/>
      <c r="T517" s="19"/>
      <c r="U517" s="17"/>
      <c r="V517" s="19"/>
      <c r="W517" s="17"/>
      <c r="X517" s="19"/>
      <c r="Y517" s="17"/>
      <c r="Z517" s="19"/>
      <c r="AA517" s="17"/>
      <c r="AB517" s="19"/>
      <c r="AC517" s="17"/>
      <c r="AD517" s="19"/>
      <c r="AE517" s="17"/>
      <c r="AF517" s="19"/>
      <c r="AG517" s="17"/>
      <c r="AH517" s="19"/>
      <c r="AI517" s="14">
        <f t="shared" si="51"/>
        <v>0</v>
      </c>
      <c r="AJ517" s="15"/>
      <c r="AK517" s="89" t="s">
        <v>65</v>
      </c>
      <c r="AL517" s="149"/>
    </row>
    <row r="518" spans="1:38" ht="12" customHeight="1" hidden="1">
      <c r="A518" s="114"/>
      <c r="B518" s="115"/>
      <c r="C518" s="115"/>
      <c r="D518" s="115"/>
      <c r="E518" s="116"/>
      <c r="F518" s="84"/>
      <c r="G518" s="93"/>
      <c r="H518" s="137">
        <f t="shared" si="50"/>
        <v>0</v>
      </c>
      <c r="I518" s="94"/>
      <c r="J518" s="95"/>
      <c r="K518" s="95"/>
      <c r="L518" s="96"/>
      <c r="M518" s="89"/>
      <c r="N518" s="16">
        <f>IF(N517&lt;&gt;"",IF(N517=1,1,IF(N517=2,2,IF(N517=3,3,(IF(N517=4,4,99))))),0)</f>
        <v>0</v>
      </c>
      <c r="O518" s="17"/>
      <c r="P518" s="16">
        <f>IF(P517&lt;&gt;"",IF(P517=1,1,IF(P517=2,2,IF(P517=3,3,(IF(P517=4,4,99))))),0)</f>
        <v>0</v>
      </c>
      <c r="Q518" s="17"/>
      <c r="R518" s="16">
        <f>IF(R517&lt;&gt;"",IF(R517=1,1,IF(R517=2,2,IF(R517=3,3,(IF(R517=4,4,99))))),0)</f>
        <v>0</v>
      </c>
      <c r="S518" s="17"/>
      <c r="T518" s="16">
        <f>IF(T517&lt;&gt;"",IF(T517=1,1,IF(T517=2,2,IF(T517=3,3,(IF(T517=4,4,99))))),0)</f>
        <v>0</v>
      </c>
      <c r="U518" s="17"/>
      <c r="V518" s="16">
        <f>IF(V517&lt;&gt;"",IF(V517=1,1,IF(V517=2,2,IF(V517=3,3,(IF(V517=4,4,99))))),0)</f>
        <v>0</v>
      </c>
      <c r="W518" s="17"/>
      <c r="X518" s="16">
        <f>IF(X517&lt;&gt;"",IF(X517=1,1,IF(X517=2,2,IF(X517=3,3,(IF(X517=4,4,99))))),0)</f>
        <v>0</v>
      </c>
      <c r="Y518" s="17"/>
      <c r="Z518" s="16">
        <f>IF(Z517&lt;&gt;"",IF(Z517=1,1,IF(Z517=2,2,IF(Z517=3,3,(IF(Z517=4,4,99))))),0)</f>
        <v>0</v>
      </c>
      <c r="AA518" s="17"/>
      <c r="AB518" s="16">
        <f>IF(AB517&lt;&gt;"",IF(AB517=1,1,IF(AB517=2,2,IF(AB517=3,3,(IF(AB517=4,4,99))))),0)</f>
        <v>0</v>
      </c>
      <c r="AC518" s="17"/>
      <c r="AD518" s="16">
        <f>IF(AD517&lt;&gt;"",IF(AD517=1,1,IF(AD517=2,2,IF(AD517=3,3,(IF(AD517=4,4,99))))),0)</f>
        <v>0</v>
      </c>
      <c r="AE518" s="17"/>
      <c r="AF518" s="16">
        <f>IF(AF517&lt;&gt;"",IF(AF517=1,1,IF(AF517=2,2,IF(AF517=3,3,(IF(AF517=4,4,99))))),0)</f>
        <v>0</v>
      </c>
      <c r="AG518" s="17"/>
      <c r="AH518" s="16">
        <f>IF(AH517&lt;&gt;"",IF(AH517=1,1,IF(AH517=2,2,IF(AH517=3,3,(IF(AH517=4,4,99))))),0)</f>
        <v>0</v>
      </c>
      <c r="AI518" s="14">
        <f t="shared" si="51"/>
        <v>0</v>
      </c>
      <c r="AJ518" s="15"/>
      <c r="AK518" s="89"/>
      <c r="AL518" s="149"/>
    </row>
    <row r="519" spans="1:38" ht="12" customHeight="1" thickBot="1">
      <c r="A519" s="114"/>
      <c r="B519" s="115"/>
      <c r="C519" s="115"/>
      <c r="D519" s="115"/>
      <c r="E519" s="116" t="s">
        <v>66</v>
      </c>
      <c r="F519" s="84"/>
      <c r="G519" s="93">
        <f>IF(SUM(N520,P520,R520,T520,V520,X520,Z520,AB520,AD520,AF520,AH520)&gt;0,IF(SUM(N520,P520,R520,T520,V520,X520,Z520,AB520,AD520,AF520,AH520)&lt;99,AVERAGE(N519,P519,R519,T519,V519,X519,Z519,AB519,AD519,AF519,AH519),"ERR"),"")</f>
      </c>
      <c r="H519" s="137">
        <f t="shared" si="50"/>
        <v>0</v>
      </c>
      <c r="I519" s="94">
        <f>IF(G519&lt;1.5,1,"")</f>
      </c>
      <c r="J519" s="95">
        <f>IF(G519&lt;2.5,IF(G519&gt;=1.5,1,""),"")</f>
      </c>
      <c r="K519" s="95">
        <f>IF(G519&lt;3.5,IF(G519&gt;=2.5,1,""),"")</f>
      </c>
      <c r="L519" s="97">
        <f>IF(G519&lt;&gt;"",IF(G519&lt;&gt;"ERR",IF(G519&gt;=3.5,1,""),""),"")</f>
      </c>
      <c r="M519" s="89" t="s">
        <v>67</v>
      </c>
      <c r="N519" s="19"/>
      <c r="O519" s="17"/>
      <c r="P519" s="19"/>
      <c r="Q519" s="17"/>
      <c r="R519" s="19"/>
      <c r="S519" s="17"/>
      <c r="T519" s="19"/>
      <c r="U519" s="17"/>
      <c r="V519" s="19"/>
      <c r="W519" s="17"/>
      <c r="X519" s="19"/>
      <c r="Y519" s="17"/>
      <c r="Z519" s="19"/>
      <c r="AA519" s="17"/>
      <c r="AB519" s="19"/>
      <c r="AC519" s="17"/>
      <c r="AD519" s="19"/>
      <c r="AE519" s="17"/>
      <c r="AF519" s="19"/>
      <c r="AG519" s="17"/>
      <c r="AH519" s="19"/>
      <c r="AI519" s="14">
        <f t="shared" si="51"/>
        <v>0</v>
      </c>
      <c r="AJ519" s="15"/>
      <c r="AK519" s="89" t="s">
        <v>67</v>
      </c>
      <c r="AL519" s="149"/>
    </row>
    <row r="520" spans="1:38" ht="12" customHeight="1" hidden="1">
      <c r="A520" s="114"/>
      <c r="B520" s="115"/>
      <c r="C520" s="115"/>
      <c r="D520" s="115"/>
      <c r="E520" s="116"/>
      <c r="F520" s="84"/>
      <c r="G520" s="93"/>
      <c r="H520" s="137">
        <f t="shared" si="50"/>
        <v>0</v>
      </c>
      <c r="I520" s="94"/>
      <c r="J520" s="95"/>
      <c r="K520" s="95"/>
      <c r="L520" s="96"/>
      <c r="M520" s="89"/>
      <c r="N520" s="16">
        <f>IF(N519&lt;&gt;"",IF(N519=1,1,IF(N519=2,2,IF(N519=3,3,(IF(N519=4,4,99))))),0)</f>
        <v>0</v>
      </c>
      <c r="O520" s="17"/>
      <c r="P520" s="16">
        <f>IF(P519&lt;&gt;"",IF(P519=1,1,IF(P519=2,2,IF(P519=3,3,(IF(P519=4,4,99))))),0)</f>
        <v>0</v>
      </c>
      <c r="Q520" s="17"/>
      <c r="R520" s="16">
        <f>IF(R519&lt;&gt;"",IF(R519=1,1,IF(R519=2,2,IF(R519=3,3,(IF(R519=4,4,99))))),0)</f>
        <v>0</v>
      </c>
      <c r="S520" s="17"/>
      <c r="T520" s="16">
        <f>IF(T519&lt;&gt;"",IF(T519=1,1,IF(T519=2,2,IF(T519=3,3,(IF(T519=4,4,99))))),0)</f>
        <v>0</v>
      </c>
      <c r="U520" s="17"/>
      <c r="V520" s="16">
        <f>IF(V519&lt;&gt;"",IF(V519=1,1,IF(V519=2,2,IF(V519=3,3,(IF(V519=4,4,99))))),0)</f>
        <v>0</v>
      </c>
      <c r="W520" s="17"/>
      <c r="X520" s="16">
        <f>IF(X519&lt;&gt;"",IF(X519=1,1,IF(X519=2,2,IF(X519=3,3,(IF(X519=4,4,99))))),0)</f>
        <v>0</v>
      </c>
      <c r="Y520" s="17"/>
      <c r="Z520" s="16">
        <f>IF(Z519&lt;&gt;"",IF(Z519=1,1,IF(Z519=2,2,IF(Z519=3,3,(IF(Z519=4,4,99))))),0)</f>
        <v>0</v>
      </c>
      <c r="AA520" s="17"/>
      <c r="AB520" s="16">
        <f>IF(AB519&lt;&gt;"",IF(AB519=1,1,IF(AB519=2,2,IF(AB519=3,3,(IF(AB519=4,4,99))))),0)</f>
        <v>0</v>
      </c>
      <c r="AC520" s="17"/>
      <c r="AD520" s="16">
        <f>IF(AD519&lt;&gt;"",IF(AD519=1,1,IF(AD519=2,2,IF(AD519=3,3,(IF(AD519=4,4,99))))),0)</f>
        <v>0</v>
      </c>
      <c r="AE520" s="17"/>
      <c r="AF520" s="16">
        <f>IF(AF519&lt;&gt;"",IF(AF519=1,1,IF(AF519=2,2,IF(AF519=3,3,(IF(AF519=4,4,99))))),0)</f>
        <v>0</v>
      </c>
      <c r="AG520" s="17"/>
      <c r="AH520" s="16">
        <f>IF(AH519&lt;&gt;"",IF(AH519=1,1,IF(AH519=2,2,IF(AH519=3,3,(IF(AH519=4,4,99))))),0)</f>
        <v>0</v>
      </c>
      <c r="AI520" s="14">
        <f t="shared" si="51"/>
        <v>0</v>
      </c>
      <c r="AJ520" s="15"/>
      <c r="AK520" s="89"/>
      <c r="AL520" s="149"/>
    </row>
    <row r="521" spans="1:38" ht="12" customHeight="1">
      <c r="A521" s="114"/>
      <c r="B521" s="115"/>
      <c r="C521" s="115"/>
      <c r="D521" s="115"/>
      <c r="E521" s="116" t="s">
        <v>68</v>
      </c>
      <c r="F521" s="84"/>
      <c r="G521" s="93">
        <f>IF(SUM(N522,P522,R522,T522,V522,X522,Z522,AB522,AD522,AF522,AH522)&gt;0,IF(SUM(N522,P522,R522,T522,V522,X522,Z522,AB522,AD522,AF522,AH522)&lt;99,AVERAGE(N521,P521,R521,T521,V521,X521,Z521,AB521,AD521,AF521,AH521),"ERR"),"")</f>
      </c>
      <c r="H521" s="137">
        <f t="shared" si="50"/>
        <v>0</v>
      </c>
      <c r="I521" s="94">
        <f>IF(G521&lt;1.5,1,"")</f>
      </c>
      <c r="J521" s="95">
        <f>IF(G521&lt;2.5,IF(G521&gt;=1.5,1,""),"")</f>
      </c>
      <c r="K521" s="95">
        <f>IF(G521&lt;3.5,IF(G521&gt;=2.5,1,""),"")</f>
      </c>
      <c r="L521" s="97">
        <f>IF(G521&lt;&gt;"",IF(G521&lt;&gt;"ERR",IF(G521&gt;=3.5,1,""),""),"")</f>
      </c>
      <c r="M521" s="89" t="s">
        <v>69</v>
      </c>
      <c r="N521" s="19"/>
      <c r="O521" s="17"/>
      <c r="P521" s="19"/>
      <c r="Q521" s="17"/>
      <c r="R521" s="19"/>
      <c r="S521" s="17"/>
      <c r="T521" s="18"/>
      <c r="U521" s="17"/>
      <c r="V521" s="19"/>
      <c r="W521" s="17"/>
      <c r="X521" s="18"/>
      <c r="Y521" s="17"/>
      <c r="Z521" s="18"/>
      <c r="AA521" s="17"/>
      <c r="AB521" s="19"/>
      <c r="AC521" s="17"/>
      <c r="AD521" s="19"/>
      <c r="AE521" s="17"/>
      <c r="AF521" s="19"/>
      <c r="AG521" s="17"/>
      <c r="AH521" s="19"/>
      <c r="AI521" s="14">
        <f t="shared" si="51"/>
        <v>0</v>
      </c>
      <c r="AJ521" s="15"/>
      <c r="AK521" s="89" t="s">
        <v>69</v>
      </c>
      <c r="AL521" s="149"/>
    </row>
    <row r="522" spans="1:38" ht="12" customHeight="1" hidden="1">
      <c r="A522" s="117"/>
      <c r="B522" s="118"/>
      <c r="C522" s="118"/>
      <c r="D522" s="118"/>
      <c r="E522" s="119"/>
      <c r="F522" s="84"/>
      <c r="G522" s="93"/>
      <c r="H522" s="137">
        <f t="shared" si="50"/>
        <v>0</v>
      </c>
      <c r="I522" s="94"/>
      <c r="J522" s="95"/>
      <c r="K522" s="95"/>
      <c r="L522" s="96"/>
      <c r="M522" s="89"/>
      <c r="N522" s="16">
        <f>IF(N521&lt;&gt;"",IF(N521=1,1,IF(N521=2,2,IF(N521=3,3,(IF(N521=4,4,99))))),0)</f>
        <v>0</v>
      </c>
      <c r="O522" s="17"/>
      <c r="P522" s="16">
        <f>IF(P521&lt;&gt;"",IF(P521=1,1,IF(P521=2,2,IF(P521=3,3,(IF(P521=4,4,99))))),0)</f>
        <v>0</v>
      </c>
      <c r="Q522" s="17"/>
      <c r="R522" s="16">
        <f>IF(R521&lt;&gt;"",IF(R521=1,1,IF(R521=2,2,IF(R521=3,3,(IF(R521=4,4,99))))),0)</f>
        <v>0</v>
      </c>
      <c r="S522" s="17"/>
      <c r="T522" s="18"/>
      <c r="U522" s="17"/>
      <c r="V522" s="16">
        <f>IF(V521&lt;&gt;"",IF(V521=1,1,IF(V521=2,2,IF(V521=3,3,(IF(V521=4,4,99))))),0)</f>
        <v>0</v>
      </c>
      <c r="W522" s="17"/>
      <c r="X522" s="18"/>
      <c r="Y522" s="17"/>
      <c r="Z522" s="18"/>
      <c r="AA522" s="17"/>
      <c r="AB522" s="16">
        <f>IF(AB521&lt;&gt;"",IF(AB521=1,1,IF(AB521=2,2,IF(AB521=3,3,(IF(AB521=4,4,99))))),0)</f>
        <v>0</v>
      </c>
      <c r="AC522" s="17"/>
      <c r="AD522" s="16">
        <f>IF(AD521&lt;&gt;"",IF(AD521=1,1,IF(AD521=2,2,IF(AD521=3,3,(IF(AD521=4,4,99))))),0)</f>
        <v>0</v>
      </c>
      <c r="AE522" s="17"/>
      <c r="AF522" s="16">
        <f>IF(AF521&lt;&gt;"",IF(AF521=1,1,IF(AF521=2,2,IF(AF521=3,3,(IF(AF521=4,4,99))))),0)</f>
        <v>0</v>
      </c>
      <c r="AG522" s="17"/>
      <c r="AH522" s="16">
        <f>IF(AH521&lt;&gt;"",IF(AH521=1,1,IF(AH521=2,2,IF(AH521=3,3,(IF(AH521=4,4,99))))),0)</f>
        <v>0</v>
      </c>
      <c r="AI522" s="14">
        <f t="shared" si="51"/>
        <v>0</v>
      </c>
      <c r="AJ522" s="15"/>
      <c r="AK522" s="89"/>
      <c r="AL522" s="25"/>
    </row>
    <row r="523" spans="1:38" ht="12" customHeight="1" thickBot="1">
      <c r="A523" s="120"/>
      <c r="B523" s="121"/>
      <c r="C523" s="121"/>
      <c r="D523" s="121"/>
      <c r="E523" s="122" t="s">
        <v>70</v>
      </c>
      <c r="F523" s="84"/>
      <c r="G523" s="105">
        <f>IF(SUM(N524,P524,R524,T524,V524,X524,Z524,AB524,AD524,AF524,AH524)&gt;0,IF(SUM(N524,P524,R524,T524,V524,X524,Z524,AB524,AD524,AF524,AH524)&lt;99,AVERAGE(N523,P523,R523,T523,V523,X523,Z523,AB523,AD523,AF523,AH523),"ERR"),"")</f>
      </c>
      <c r="H523" s="137">
        <f t="shared" si="50"/>
        <v>0</v>
      </c>
      <c r="I523" s="106">
        <f>IF(G523&lt;1.5,1,"")</f>
      </c>
      <c r="J523" s="107">
        <f>IF(G523&lt;2.5,IF(G523&gt;=1.5,1,""),"")</f>
      </c>
      <c r="K523" s="107">
        <f>IF(G523&lt;3.5,IF(G523&gt;=2.5,1,""),"")</f>
      </c>
      <c r="L523" s="108">
        <f>IF(G523&lt;&gt;"",IF(G523&lt;&gt;"ERR",IF(G523&gt;=3.5,1,""),""),"")</f>
      </c>
      <c r="M523" s="89" t="s">
        <v>71</v>
      </c>
      <c r="N523" s="21"/>
      <c r="O523" s="22"/>
      <c r="P523" s="21"/>
      <c r="Q523" s="22"/>
      <c r="R523" s="21"/>
      <c r="S523" s="22"/>
      <c r="T523" s="21"/>
      <c r="U523" s="22"/>
      <c r="V523" s="21"/>
      <c r="W523" s="22"/>
      <c r="X523" s="21"/>
      <c r="Y523" s="22"/>
      <c r="Z523" s="21"/>
      <c r="AA523" s="22"/>
      <c r="AB523" s="21"/>
      <c r="AC523" s="22"/>
      <c r="AD523" s="21"/>
      <c r="AE523" s="22"/>
      <c r="AF523" s="21"/>
      <c r="AG523" s="22"/>
      <c r="AH523" s="21"/>
      <c r="AI523" s="14">
        <f t="shared" si="51"/>
        <v>0</v>
      </c>
      <c r="AJ523" s="15"/>
      <c r="AK523" s="89" t="s">
        <v>71</v>
      </c>
      <c r="AL523" s="26">
        <f>IF(AL509=0,0,IF(AL509=10,10,IF(AL509=20,20,"ERR")))</f>
        <v>0</v>
      </c>
    </row>
    <row r="524" spans="1:38" ht="12" customHeight="1" hidden="1">
      <c r="A524" s="101"/>
      <c r="B524" s="123"/>
      <c r="C524" s="123"/>
      <c r="D524" s="123"/>
      <c r="E524" s="124"/>
      <c r="F524" s="84"/>
      <c r="G524" s="125"/>
      <c r="H524" s="137">
        <f t="shared" si="50"/>
        <v>0</v>
      </c>
      <c r="M524" s="75"/>
      <c r="N524" s="27">
        <f>IF(N523&lt;&gt;"",IF(N523=1,1,IF(N523=2,2,IF(N523=3,3,(IF(N523=4,4,99))))),0)</f>
        <v>0</v>
      </c>
      <c r="O524" s="28"/>
      <c r="P524" s="29">
        <f>IF(P523&lt;&gt;"",IF(P523=1,1,IF(P523=2,2,IF(P523=3,3,(IF(P523=4,4,99))))),0)</f>
        <v>0</v>
      </c>
      <c r="Q524" s="28"/>
      <c r="R524" s="30">
        <f>IF(R523&lt;&gt;"",IF(R523=1,1,IF(R523=2,2,IF(R523=3,3,(IF(R523=4,4,99))))),0)</f>
        <v>0</v>
      </c>
      <c r="S524" s="28"/>
      <c r="T524" s="30">
        <f>IF(T523&lt;&gt;"",IF(T523=1,1,IF(T523=2,2,IF(T523=3,3,(IF(T523=4,4,99))))),0)</f>
        <v>0</v>
      </c>
      <c r="U524" s="28"/>
      <c r="V524" s="30">
        <f>IF(V523&lt;&gt;"",IF(V523=1,1,IF(V523=2,2,IF(V523=3,3,(IF(V523=4,4,99))))),0)</f>
        <v>0</v>
      </c>
      <c r="W524" s="28"/>
      <c r="X524" s="30">
        <f>IF(X523&lt;&gt;"",IF(X523=1,1,IF(X523=2,2,IF(X523=3,3,(IF(X523=4,4,99))))),0)</f>
        <v>0</v>
      </c>
      <c r="Y524" s="28"/>
      <c r="Z524" s="30">
        <f>IF(Z523&lt;&gt;"",IF(Z523=1,1,IF(Z523=2,2,IF(Z523=3,3,(IF(Z523=4,4,99))))),0)</f>
        <v>0</v>
      </c>
      <c r="AA524" s="28"/>
      <c r="AB524" s="30">
        <f>IF(AB523&lt;&gt;"",IF(AB523=1,1,IF(AB523=2,2,IF(AB523=3,3,(IF(AB523=4,4,99))))),0)</f>
        <v>0</v>
      </c>
      <c r="AC524" s="28"/>
      <c r="AD524" s="30">
        <f>IF(AD523&lt;&gt;"",IF(AD523=1,1,IF(AD523=2,2,IF(AD523=3,3,(IF(AD523=4,4,99))))),0)</f>
        <v>0</v>
      </c>
      <c r="AE524" s="28"/>
      <c r="AF524" s="30">
        <f>IF(AF523&lt;&gt;"",IF(AF523=1,1,IF(AF523=2,2,IF(AF523=3,3,(IF(AF523=4,4,99))))),0)</f>
        <v>0</v>
      </c>
      <c r="AG524" s="28"/>
      <c r="AH524" s="30">
        <f>IF(AH523&lt;&gt;"",IF(AH523=1,1,IF(AH523=2,2,IF(AH523=3,3,(IF(AH523=4,4,99))))),0)</f>
        <v>0</v>
      </c>
      <c r="AI524" s="14">
        <f t="shared" si="51"/>
        <v>0</v>
      </c>
      <c r="AL524" s="20"/>
    </row>
    <row r="525" spans="1:52" s="3" customFormat="1" ht="15.75" hidden="1" thickBot="1">
      <c r="A525" s="126"/>
      <c r="B525" s="127"/>
      <c r="C525" s="127"/>
      <c r="D525" s="127"/>
      <c r="E525" s="128"/>
      <c r="F525" s="129"/>
      <c r="G525" s="130"/>
      <c r="H525" s="137">
        <f>SUM(H509:H524)</f>
        <v>0</v>
      </c>
      <c r="I525" s="131">
        <f>SUM(I509:I523)*10</f>
        <v>0</v>
      </c>
      <c r="J525" s="132">
        <f>SUM(J509:J523)*25</f>
        <v>0</v>
      </c>
      <c r="K525" s="132">
        <f>SUM(K509:K523)*40</f>
        <v>0</v>
      </c>
      <c r="L525" s="133">
        <f>SUM(L509:L523)*50</f>
        <v>0</v>
      </c>
      <c r="M525" s="75"/>
      <c r="N525" s="31"/>
      <c r="O525" s="31"/>
      <c r="AK525" s="127"/>
      <c r="AM525" s="127"/>
      <c r="AN525" s="127"/>
      <c r="AO525" s="127"/>
      <c r="AP525" s="127"/>
      <c r="AQ525" s="127"/>
      <c r="AR525" s="127"/>
      <c r="AS525" s="127"/>
      <c r="AT525" s="127"/>
      <c r="AU525" s="127"/>
      <c r="AV525" s="127"/>
      <c r="AW525" s="127"/>
      <c r="AX525" s="127"/>
      <c r="AY525" s="127"/>
      <c r="AZ525" s="127"/>
    </row>
    <row r="526" spans="1:52" s="134" customFormat="1" ht="15">
      <c r="A526" s="66"/>
      <c r="B526" s="67"/>
      <c r="C526" s="67"/>
      <c r="D526" s="67"/>
      <c r="E526" s="68"/>
      <c r="F526" s="69"/>
      <c r="G526" s="70"/>
      <c r="H526" s="136"/>
      <c r="I526" s="71"/>
      <c r="J526" s="71"/>
      <c r="K526" s="71"/>
      <c r="L526" s="71"/>
      <c r="M526" s="71"/>
      <c r="N526" s="66"/>
      <c r="O526" s="66"/>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row>
    <row r="527" spans="1:38" ht="12" customHeight="1" hidden="1">
      <c r="A527" s="117"/>
      <c r="B527" s="118"/>
      <c r="C527" s="118"/>
      <c r="D527" s="118"/>
      <c r="E527" s="119"/>
      <c r="F527" s="84"/>
      <c r="G527" s="93"/>
      <c r="H527" s="137">
        <f>IF(G527="ERR",1,0)</f>
        <v>0</v>
      </c>
      <c r="I527" s="94"/>
      <c r="J527" s="95"/>
      <c r="K527" s="95"/>
      <c r="L527" s="96"/>
      <c r="M527" s="89"/>
      <c r="N527" s="16" t="e">
        <f>IF(#REF!&lt;&gt;"",IF(#REF!=1,1,IF(#REF!=2,2,IF(#REF!=3,3,(IF(#REF!=4,4,99))))),0)</f>
        <v>#REF!</v>
      </c>
      <c r="O527" s="17"/>
      <c r="P527" s="16" t="e">
        <f>IF(#REF!&lt;&gt;"",IF(#REF!=1,1,IF(#REF!=2,2,IF(#REF!=3,3,(IF(#REF!=4,4,99))))),0)</f>
        <v>#REF!</v>
      </c>
      <c r="Q527" s="17"/>
      <c r="R527" s="16" t="e">
        <f>IF(#REF!&lt;&gt;"",IF(#REF!=1,1,IF(#REF!=2,2,IF(#REF!=3,3,(IF(#REF!=4,4,99))))),0)</f>
        <v>#REF!</v>
      </c>
      <c r="S527" s="17"/>
      <c r="T527" s="18"/>
      <c r="U527" s="17"/>
      <c r="V527" s="16" t="e">
        <f>IF(#REF!&lt;&gt;"",IF(#REF!=1,1,IF(#REF!=2,2,IF(#REF!=3,3,(IF(#REF!=4,4,99))))),0)</f>
        <v>#REF!</v>
      </c>
      <c r="W527" s="17"/>
      <c r="X527" s="18"/>
      <c r="Y527" s="17"/>
      <c r="Z527" s="18"/>
      <c r="AA527" s="17"/>
      <c r="AB527" s="16" t="e">
        <f>IF(#REF!&lt;&gt;"",IF(#REF!=1,1,IF(#REF!=2,2,IF(#REF!=3,3,(IF(#REF!=4,4,99))))),0)</f>
        <v>#REF!</v>
      </c>
      <c r="AC527" s="17"/>
      <c r="AD527" s="16" t="e">
        <f>IF(#REF!&lt;&gt;"",IF(#REF!=1,1,IF(#REF!=2,2,IF(#REF!=3,3,(IF(#REF!=4,4,99))))),0)</f>
        <v>#REF!</v>
      </c>
      <c r="AE527" s="17"/>
      <c r="AF527" s="16" t="e">
        <f>IF(#REF!&lt;&gt;"",IF(#REF!=1,1,IF(#REF!=2,2,IF(#REF!=3,3,(IF(#REF!=4,4,99))))),0)</f>
        <v>#REF!</v>
      </c>
      <c r="AG527" s="17"/>
      <c r="AH527" s="16" t="e">
        <f>IF(#REF!&lt;&gt;"",IF(#REF!=1,1,IF(#REF!=2,2,IF(#REF!=3,3,(IF(#REF!=4,4,99))))),0)</f>
        <v>#REF!</v>
      </c>
      <c r="AI527" s="14" t="e">
        <f>SUM(AH527+AF527+AD527+AB527+Z527+X527+V527+T527+R527+P527+N527)</f>
        <v>#REF!</v>
      </c>
      <c r="AJ527" s="15"/>
      <c r="AK527" s="89"/>
      <c r="AL527" s="25"/>
    </row>
    <row r="528" spans="1:38" ht="27" thickBot="1">
      <c r="A528" s="81">
        <f>ListeClasse!A28</f>
        <v>27</v>
      </c>
      <c r="B528" s="82" t="str">
        <f>ListeClasse!B28</f>
        <v>NOM27</v>
      </c>
      <c r="C528" s="82" t="str">
        <f>ListeClasse!C28</f>
        <v>Prenom27</v>
      </c>
      <c r="D528" s="83" t="s">
        <v>58</v>
      </c>
      <c r="E528" s="83">
        <f>IF(H545=0,IF(AL543&lt;&gt;"ERR",SUM(I545:L545)+AL543,"ERR E.C."),"ERR comp")</f>
        <v>0</v>
      </c>
      <c r="F528" s="56" t="s">
        <v>72</v>
      </c>
      <c r="G528" s="78"/>
      <c r="H528" s="137"/>
      <c r="I528" s="79"/>
      <c r="J528" s="79"/>
      <c r="K528" s="79"/>
      <c r="L528" s="79"/>
      <c r="M528" s="59"/>
      <c r="N528" s="60"/>
      <c r="O528" s="61"/>
      <c r="P528" s="60"/>
      <c r="Q528" s="61"/>
      <c r="R528" s="60"/>
      <c r="S528" s="61"/>
      <c r="T528" s="60"/>
      <c r="U528" s="61"/>
      <c r="V528" s="60"/>
      <c r="W528" s="61"/>
      <c r="X528" s="60"/>
      <c r="Y528" s="61"/>
      <c r="Z528" s="60"/>
      <c r="AA528" s="61"/>
      <c r="AB528" s="60"/>
      <c r="AC528" s="61"/>
      <c r="AD528" s="60"/>
      <c r="AE528" s="61"/>
      <c r="AF528" s="60"/>
      <c r="AG528" s="61"/>
      <c r="AH528" s="60"/>
      <c r="AI528" s="62"/>
      <c r="AJ528" s="63"/>
      <c r="AL528" s="60"/>
    </row>
    <row r="529" spans="1:38" ht="12" customHeight="1" thickBot="1">
      <c r="A529" s="151" t="s">
        <v>59</v>
      </c>
      <c r="B529" s="151"/>
      <c r="C529" s="151"/>
      <c r="D529" s="151"/>
      <c r="E529" s="151"/>
      <c r="F529" s="84"/>
      <c r="G529" s="85">
        <f>IF(AI530&gt;0,IF(AI530&lt;99,AVERAGE(N529,P529,R529,T529,V529,X529,Z529,AB529,AD529,AF529,AH529),"ERR"),"")</f>
      </c>
      <c r="H529" s="137">
        <f aca="true" t="shared" si="52" ref="H529:H544">IF(G529="ERR",1,0)</f>
        <v>0</v>
      </c>
      <c r="I529" s="86">
        <f>IF(G529&lt;1.5,1,"")</f>
      </c>
      <c r="J529" s="87">
        <f>IF(G529&lt;2.5,IF(G529&gt;=1.5,1,""),"")</f>
      </c>
      <c r="K529" s="87">
        <f>IF(G529&lt;3.5,IF(G529&gt;=2.5,1,""),"")</f>
      </c>
      <c r="L529" s="88">
        <f>IF(G529&lt;&gt;"",IF(G529&lt;&gt;"ERR",IF(G529&gt;=3.5,1,""),""),"")</f>
      </c>
      <c r="M529" s="89" t="s">
        <v>60</v>
      </c>
      <c r="N529" s="12"/>
      <c r="O529" s="13"/>
      <c r="P529" s="12"/>
      <c r="Q529" s="13"/>
      <c r="R529" s="12"/>
      <c r="S529" s="13"/>
      <c r="T529" s="12"/>
      <c r="U529" s="13"/>
      <c r="V529" s="12"/>
      <c r="W529" s="13"/>
      <c r="X529" s="12"/>
      <c r="Y529" s="13"/>
      <c r="Z529" s="12"/>
      <c r="AA529" s="13"/>
      <c r="AB529" s="12"/>
      <c r="AC529" s="13"/>
      <c r="AD529" s="12"/>
      <c r="AE529" s="13"/>
      <c r="AF529" s="12"/>
      <c r="AG529" s="13"/>
      <c r="AH529" s="12"/>
      <c r="AI529" s="14">
        <f aca="true" t="shared" si="53" ref="AI529:AI544">SUM(AH529+AF529+AD529+AB529+Z529+X529+V529+T529+R529+P529+N529)</f>
        <v>0</v>
      </c>
      <c r="AJ529" s="15"/>
      <c r="AK529" s="89" t="s">
        <v>60</v>
      </c>
      <c r="AL529" s="149"/>
    </row>
    <row r="530" spans="1:38" ht="12" customHeight="1" hidden="1">
      <c r="A530" s="90"/>
      <c r="B530" s="91"/>
      <c r="C530" s="91"/>
      <c r="D530" s="91"/>
      <c r="E530" s="92"/>
      <c r="F530" s="84"/>
      <c r="G530" s="93"/>
      <c r="H530" s="137">
        <f t="shared" si="52"/>
        <v>0</v>
      </c>
      <c r="I530" s="94"/>
      <c r="J530" s="95"/>
      <c r="K530" s="95"/>
      <c r="L530" s="96"/>
      <c r="M530" s="89"/>
      <c r="N530" s="16">
        <f>IF(N529&lt;&gt;"",IF(N529=1,1,IF(N529=2,2,IF(N529=3,3,(IF(N529=4,4,99))))),0)</f>
        <v>0</v>
      </c>
      <c r="O530" s="17"/>
      <c r="P530" s="16">
        <f>IF(P529&lt;&gt;"",IF(P529=1,1,IF(P529=2,2,IF(P529=3,3,(IF(P529=4,4,99))))),0)</f>
        <v>0</v>
      </c>
      <c r="Q530" s="17"/>
      <c r="R530" s="16">
        <f>IF(R529&lt;&gt;"",IF(R529=1,1,IF(R529=2,2,IF(R529=3,3,(IF(R529=4,4,99))))),0)</f>
        <v>0</v>
      </c>
      <c r="S530" s="17"/>
      <c r="T530" s="16">
        <f>IF(T529&lt;&gt;"",IF(T529=1,1,IF(T529=2,2,IF(T529=3,3,(IF(T529=4,4,99))))),0)</f>
        <v>0</v>
      </c>
      <c r="U530" s="17"/>
      <c r="V530" s="16">
        <f>IF(V529&lt;&gt;"",IF(V529=1,1,IF(V529=2,2,IF(V529=3,3,(IF(V529=4,4,99))))),0)</f>
        <v>0</v>
      </c>
      <c r="W530" s="17"/>
      <c r="X530" s="16">
        <f>IF(X529&lt;&gt;"",IF(X529=1,1,IF(X529=2,2,IF(X529=3,3,(IF(X529=4,4,99))))),0)</f>
        <v>0</v>
      </c>
      <c r="Y530" s="17"/>
      <c r="Z530" s="16">
        <f>IF(Z529&lt;&gt;"",IF(Z529=1,1,IF(Z529=2,2,IF(Z529=3,3,(IF(Z529=4,4,99))))),0)</f>
        <v>0</v>
      </c>
      <c r="AA530" s="17"/>
      <c r="AB530" s="16">
        <f>IF(AB529&lt;&gt;"",IF(AB529=1,1,IF(AB529=2,2,IF(AB529=3,3,(IF(AB529=4,4,99))))),0)</f>
        <v>0</v>
      </c>
      <c r="AC530" s="17"/>
      <c r="AD530" s="16">
        <f>IF(AD529&lt;&gt;"",IF(AD529=1,1,IF(AD529=2,2,IF(AD529=3,3,(IF(AD529=4,4,99))))),0)</f>
        <v>0</v>
      </c>
      <c r="AE530" s="17"/>
      <c r="AF530" s="16">
        <f>IF(AF529&lt;&gt;"",IF(AF529=1,1,IF(AF529=2,2,IF(AF529=3,3,(IF(AF529=4,4,99))))),0)</f>
        <v>0</v>
      </c>
      <c r="AG530" s="17"/>
      <c r="AH530" s="16">
        <f>IF(AH529&lt;&gt;"",IF(AH529=1,1,IF(AH529=2,2,IF(AH529=3,3,(IF(AH529=4,4,99))))),0)</f>
        <v>0</v>
      </c>
      <c r="AI530" s="14">
        <f t="shared" si="53"/>
        <v>0</v>
      </c>
      <c r="AJ530" s="15"/>
      <c r="AK530" s="89"/>
      <c r="AL530" s="149"/>
    </row>
    <row r="531" spans="1:38" ht="12" customHeight="1" thickBot="1">
      <c r="A531" s="150" t="s">
        <v>61</v>
      </c>
      <c r="B531" s="150"/>
      <c r="C531" s="150"/>
      <c r="D531" s="150"/>
      <c r="E531" s="150"/>
      <c r="F531" s="84"/>
      <c r="G531" s="93">
        <f>IF(AI532&gt;0,IF(AI532&lt;99,AVERAGE(N531,P531,R531,T531,V531,X531,Z531,AB531,AD531,AF531,AH531),"ERR"),"")</f>
      </c>
      <c r="H531" s="137">
        <f t="shared" si="52"/>
        <v>0</v>
      </c>
      <c r="I531" s="94">
        <f>IF(G531&lt;1.5,1,"")</f>
      </c>
      <c r="J531" s="95">
        <f>IF(G531&lt;2.5,IF(G531&gt;=1.5,1,""),"")</f>
      </c>
      <c r="K531" s="95">
        <f>IF(G531&lt;3.5,IF(G531&gt;=2.5,1,""),"")</f>
      </c>
      <c r="L531" s="97">
        <f>IF(G531&lt;&gt;"",IF(G531&lt;&gt;"ERR",IF(G531&gt;=3.5,1,""),""),"")</f>
      </c>
      <c r="M531" s="89" t="s">
        <v>60</v>
      </c>
      <c r="N531" s="18"/>
      <c r="O531" s="17"/>
      <c r="P531" s="18"/>
      <c r="Q531" s="17"/>
      <c r="R531" s="18"/>
      <c r="S531" s="17"/>
      <c r="T531" s="18"/>
      <c r="U531" s="17"/>
      <c r="V531" s="18"/>
      <c r="W531" s="17"/>
      <c r="X531" s="19"/>
      <c r="Y531" s="17"/>
      <c r="Z531" s="19"/>
      <c r="AA531" s="17"/>
      <c r="AB531" s="18"/>
      <c r="AC531" s="17"/>
      <c r="AD531" s="18"/>
      <c r="AE531" s="17"/>
      <c r="AF531" s="18"/>
      <c r="AG531" s="17"/>
      <c r="AH531" s="18"/>
      <c r="AI531" s="14">
        <f t="shared" si="53"/>
        <v>0</v>
      </c>
      <c r="AJ531" s="15"/>
      <c r="AK531" s="89" t="s">
        <v>60</v>
      </c>
      <c r="AL531" s="149"/>
    </row>
    <row r="532" spans="1:38" ht="12" customHeight="1" hidden="1">
      <c r="A532" s="90"/>
      <c r="B532" s="91"/>
      <c r="C532" s="91"/>
      <c r="D532" s="91"/>
      <c r="E532" s="92"/>
      <c r="F532" s="84"/>
      <c r="G532" s="93"/>
      <c r="H532" s="137">
        <f t="shared" si="52"/>
        <v>0</v>
      </c>
      <c r="I532" s="94"/>
      <c r="J532" s="95"/>
      <c r="K532" s="95"/>
      <c r="L532" s="96"/>
      <c r="M532" s="89"/>
      <c r="N532" s="18"/>
      <c r="O532" s="17"/>
      <c r="P532" s="18"/>
      <c r="Q532" s="17"/>
      <c r="R532" s="18"/>
      <c r="S532" s="17"/>
      <c r="T532" s="18"/>
      <c r="U532" s="17"/>
      <c r="V532" s="18"/>
      <c r="W532" s="17"/>
      <c r="X532" s="16">
        <f>IF(X531&lt;&gt;"",IF(X531=1,1,IF(X531=2,2,IF(X531=3,3,(IF(X531=4,4,99))))),0)</f>
        <v>0</v>
      </c>
      <c r="Y532" s="17"/>
      <c r="Z532" s="16">
        <f>IF(Z531&lt;&gt;"",IF(Z531=1,1,IF(Z531=2,2,IF(Z531=3,3,(IF(Z531=4,4,99))))),0)</f>
        <v>0</v>
      </c>
      <c r="AA532" s="17"/>
      <c r="AB532" s="18"/>
      <c r="AC532" s="17"/>
      <c r="AD532" s="18"/>
      <c r="AE532" s="17"/>
      <c r="AF532" s="18"/>
      <c r="AG532" s="17"/>
      <c r="AH532" s="18"/>
      <c r="AI532" s="14">
        <f t="shared" si="53"/>
        <v>0</v>
      </c>
      <c r="AJ532" s="15"/>
      <c r="AK532" s="89"/>
      <c r="AL532" s="149"/>
    </row>
    <row r="533" spans="1:38" ht="12" customHeight="1" thickBot="1">
      <c r="A533" s="98"/>
      <c r="B533" s="99"/>
      <c r="C533" s="99"/>
      <c r="D533" s="99"/>
      <c r="E533" s="92" t="s">
        <v>62</v>
      </c>
      <c r="F533" s="84"/>
      <c r="G533" s="93">
        <f>IF(SUM(N534,P534,R534,T534,V534,X534,Z534,AB534,AD534,AF534,AH534)&gt;0,IF(SUM(N534,P534,R534,T534,V534,X534,Z534,AB534,AD534,AF534,AH534)&lt;99,AVERAGE(N533,P533,R533,T533,V533,X533,Z533,AB533,AD533,AF533,AH533),"ERR"),"")</f>
      </c>
      <c r="H533" s="137">
        <f t="shared" si="52"/>
        <v>0</v>
      </c>
      <c r="I533" s="94">
        <f>IF(G533&lt;1.5,1,"")</f>
      </c>
      <c r="J533" s="95">
        <f>IF(G533&lt;2.5,IF(G533&gt;=1.5,1,""),"")</f>
      </c>
      <c r="K533" s="95">
        <f>IF(G533&lt;3.5,IF(G533&gt;=2.5,1,""),"")</f>
      </c>
      <c r="L533" s="97">
        <f>IF(G533&lt;&gt;"",IF(G533&lt;&gt;"ERR",IF(G533&gt;=3.5,1,""),""),"")</f>
      </c>
      <c r="M533" s="89" t="s">
        <v>60</v>
      </c>
      <c r="N533" s="18"/>
      <c r="O533" s="17"/>
      <c r="P533" s="18"/>
      <c r="Q533" s="17"/>
      <c r="R533" s="18"/>
      <c r="S533" s="17"/>
      <c r="T533" s="18"/>
      <c r="U533" s="17"/>
      <c r="V533" s="18"/>
      <c r="W533" s="17"/>
      <c r="X533" s="18"/>
      <c r="Y533" s="17"/>
      <c r="Z533" s="18"/>
      <c r="AA533" s="17"/>
      <c r="AB533" s="19"/>
      <c r="AC533" s="17"/>
      <c r="AD533" s="19"/>
      <c r="AE533" s="17"/>
      <c r="AF533" s="19"/>
      <c r="AG533" s="17"/>
      <c r="AH533" s="19"/>
      <c r="AI533" s="14">
        <f t="shared" si="53"/>
        <v>0</v>
      </c>
      <c r="AJ533" s="15"/>
      <c r="AK533" s="89" t="s">
        <v>60</v>
      </c>
      <c r="AL533" s="149"/>
    </row>
    <row r="534" spans="1:38" ht="12" customHeight="1" hidden="1">
      <c r="A534" s="98"/>
      <c r="B534" s="100"/>
      <c r="C534" s="100"/>
      <c r="D534" s="100"/>
      <c r="E534" s="92"/>
      <c r="F534" s="84"/>
      <c r="G534" s="93"/>
      <c r="H534" s="137">
        <f t="shared" si="52"/>
        <v>0</v>
      </c>
      <c r="I534" s="94"/>
      <c r="J534" s="95"/>
      <c r="K534" s="95"/>
      <c r="L534" s="96"/>
      <c r="M534" s="89"/>
      <c r="N534" s="18"/>
      <c r="O534" s="17"/>
      <c r="P534" s="18"/>
      <c r="Q534" s="17"/>
      <c r="R534" s="18"/>
      <c r="S534" s="17"/>
      <c r="T534" s="18"/>
      <c r="U534" s="17"/>
      <c r="V534" s="18"/>
      <c r="W534" s="17"/>
      <c r="X534" s="18"/>
      <c r="Y534" s="17"/>
      <c r="Z534" s="18"/>
      <c r="AA534" s="17"/>
      <c r="AB534" s="16">
        <f>IF(AB533&lt;&gt;"",IF(AB533=1,1,IF(AB533=2,2,IF(AB533=3,3,(IF(AB533=4,4,99))))),0)</f>
        <v>0</v>
      </c>
      <c r="AC534" s="17"/>
      <c r="AD534" s="16">
        <f>IF(AD533&lt;&gt;"",IF(AD533=1,1,IF(AD533=2,2,IF(AD533=3,3,(IF(AD533=4,4,99))))),0)</f>
        <v>0</v>
      </c>
      <c r="AE534" s="17"/>
      <c r="AF534" s="16">
        <f>IF(AF533&lt;&gt;"",IF(AF533=1,1,IF(AF533=2,2,IF(AF533=3,3,(IF(AF533=4,4,99))))),0)</f>
        <v>0</v>
      </c>
      <c r="AG534" s="17"/>
      <c r="AH534" s="16">
        <f>IF(AH533&lt;&gt;"",IF(AH533=1,1,IF(AH533=2,2,IF(AH533=3,3,(IF(AH533=4,4,99))))),0)</f>
        <v>0</v>
      </c>
      <c r="AI534" s="14">
        <f t="shared" si="53"/>
        <v>0</v>
      </c>
      <c r="AJ534" s="15"/>
      <c r="AK534" s="89"/>
      <c r="AL534" s="149"/>
    </row>
    <row r="535" spans="1:38" ht="12" customHeight="1" thickBot="1">
      <c r="A535" s="101"/>
      <c r="B535" s="102"/>
      <c r="C535" s="102"/>
      <c r="D535" s="102"/>
      <c r="E535" s="103" t="s">
        <v>63</v>
      </c>
      <c r="F535" s="104"/>
      <c r="G535" s="105">
        <f>IF(SUM(N536,P536,R536,T536,V536,X536,Z536,AB536,AD536,AF536,AH536)&gt;0,IF(SUM(N536,P536,R536,T536,V536,X536,Z536,AB536,AD536,AF536,AH536)&lt;99,AVERAGE(N535,P535,R535,T535,V535,X535,Z535,AB535,AD535,AF535,AH535),"ERR"),"")</f>
      </c>
      <c r="H535" s="138">
        <f t="shared" si="52"/>
        <v>0</v>
      </c>
      <c r="I535" s="106">
        <f>IF(G535&lt;1.5,1,"")</f>
      </c>
      <c r="J535" s="107">
        <f>IF(G535&lt;2.5,IF(G535&gt;=1.5,1,""),"")</f>
      </c>
      <c r="K535" s="107">
        <f>IF(G535&lt;3.5,IF(G535&gt;=2.5,1,""),"")</f>
      </c>
      <c r="L535" s="108">
        <f>IF(G535&lt;&gt;"",IF(G535&lt;&gt;"ERR",IF(G535&gt;=3.5,1,""),""),"")</f>
      </c>
      <c r="M535" s="109" t="s">
        <v>60</v>
      </c>
      <c r="N535" s="21"/>
      <c r="O535" s="22"/>
      <c r="P535" s="21"/>
      <c r="Q535" s="22"/>
      <c r="R535" s="21"/>
      <c r="S535" s="22"/>
      <c r="T535" s="23"/>
      <c r="U535" s="22"/>
      <c r="V535" s="23"/>
      <c r="W535" s="22"/>
      <c r="X535" s="23"/>
      <c r="Y535" s="22"/>
      <c r="Z535" s="23"/>
      <c r="AA535" s="22"/>
      <c r="AB535" s="23"/>
      <c r="AC535" s="22"/>
      <c r="AD535" s="23"/>
      <c r="AE535" s="22"/>
      <c r="AF535" s="23"/>
      <c r="AG535" s="22"/>
      <c r="AH535" s="23"/>
      <c r="AI535" s="14">
        <f t="shared" si="53"/>
        <v>0</v>
      </c>
      <c r="AJ535" s="15"/>
      <c r="AK535" s="135" t="s">
        <v>60</v>
      </c>
      <c r="AL535" s="149"/>
    </row>
    <row r="536" spans="1:38" ht="12" customHeight="1" hidden="1">
      <c r="A536" s="98"/>
      <c r="B536" s="100"/>
      <c r="C536" s="100"/>
      <c r="D536" s="100"/>
      <c r="E536" s="92"/>
      <c r="F536" s="84"/>
      <c r="G536" s="110"/>
      <c r="H536" s="137">
        <f t="shared" si="52"/>
        <v>0</v>
      </c>
      <c r="I536" s="111"/>
      <c r="J536" s="112"/>
      <c r="K536" s="112"/>
      <c r="L536" s="113"/>
      <c r="M536" s="89"/>
      <c r="N536" s="24">
        <f>IF(N535&lt;&gt;"",IF(N535=1,1,IF(N535=2,2,IF(N535=3,3,(IF(N535=4,4,99))))),0)</f>
        <v>0</v>
      </c>
      <c r="O536" s="17"/>
      <c r="P536" s="24">
        <f>IF(P535&lt;&gt;"",IF(P535=1,1,IF(P535=2,2,IF(P535=3,3,(IF(P535=4,4,99))))),0)</f>
        <v>0</v>
      </c>
      <c r="Q536" s="17"/>
      <c r="R536" s="24">
        <f>IF(R535&lt;&gt;"",IF(R535=1,1,IF(R535=2,2,IF(R535=3,3,(IF(R535=4,4,99))))),0)</f>
        <v>0</v>
      </c>
      <c r="S536" s="17"/>
      <c r="T536" s="23"/>
      <c r="U536" s="17"/>
      <c r="V536" s="23"/>
      <c r="W536" s="17"/>
      <c r="X536" s="23"/>
      <c r="Y536" s="17"/>
      <c r="Z536" s="23"/>
      <c r="AA536" s="17"/>
      <c r="AB536" s="23"/>
      <c r="AC536" s="17"/>
      <c r="AD536" s="23"/>
      <c r="AE536" s="17"/>
      <c r="AF536" s="23"/>
      <c r="AG536" s="17"/>
      <c r="AH536" s="23"/>
      <c r="AI536" s="14">
        <f t="shared" si="53"/>
        <v>0</v>
      </c>
      <c r="AJ536" s="15"/>
      <c r="AK536" s="89"/>
      <c r="AL536" s="149"/>
    </row>
    <row r="537" spans="1:38" ht="12" customHeight="1" thickBot="1">
      <c r="A537" s="114"/>
      <c r="B537" s="115"/>
      <c r="C537" s="115"/>
      <c r="D537" s="115"/>
      <c r="E537" s="116" t="s">
        <v>64</v>
      </c>
      <c r="F537" s="84"/>
      <c r="G537" s="93">
        <f>IF(SUM(N538,P538,R538,T538,V538,X538,Z538,AB538,AD538,AF538,AH538)&gt;0,IF(SUM(N538,P538,R538,T538,V538,X538,Z538,AB538,AD538,AF538,AH538)&lt;99,AVERAGE(N537,P537,R537,T537,V537,X537,Z537,AB537,AD537,AF537,AH537),"ERR"),"")</f>
      </c>
      <c r="H537" s="137">
        <f t="shared" si="52"/>
        <v>0</v>
      </c>
      <c r="I537" s="94">
        <f>IF(G537&lt;1.5,1,"")</f>
      </c>
      <c r="J537" s="95">
        <f>IF(G537&lt;2.5,IF(G537&gt;=1.5,1,""),"")</f>
      </c>
      <c r="K537" s="95">
        <f>IF(G537&lt;3.5,IF(G537&gt;=2.5,1,""),"")</f>
      </c>
      <c r="L537" s="97">
        <f>IF(G537&lt;&gt;"",IF(G537&lt;&gt;"ERR",IF(G537&gt;=3.5,1,""),""),"")</f>
      </c>
      <c r="M537" s="89" t="s">
        <v>65</v>
      </c>
      <c r="N537" s="19"/>
      <c r="O537" s="17"/>
      <c r="P537" s="19"/>
      <c r="Q537" s="17"/>
      <c r="R537" s="19"/>
      <c r="S537" s="17"/>
      <c r="T537" s="19"/>
      <c r="U537" s="17"/>
      <c r="V537" s="19"/>
      <c r="W537" s="17"/>
      <c r="X537" s="19"/>
      <c r="Y537" s="17"/>
      <c r="Z537" s="19"/>
      <c r="AA537" s="17"/>
      <c r="AB537" s="19"/>
      <c r="AC537" s="17"/>
      <c r="AD537" s="19"/>
      <c r="AE537" s="17"/>
      <c r="AF537" s="19"/>
      <c r="AG537" s="17"/>
      <c r="AH537" s="19"/>
      <c r="AI537" s="14">
        <f t="shared" si="53"/>
        <v>0</v>
      </c>
      <c r="AJ537" s="15"/>
      <c r="AK537" s="89" t="s">
        <v>65</v>
      </c>
      <c r="AL537" s="149"/>
    </row>
    <row r="538" spans="1:38" ht="12" customHeight="1" hidden="1">
      <c r="A538" s="114"/>
      <c r="B538" s="115"/>
      <c r="C538" s="115"/>
      <c r="D538" s="115"/>
      <c r="E538" s="116"/>
      <c r="F538" s="84"/>
      <c r="G538" s="93"/>
      <c r="H538" s="137">
        <f t="shared" si="52"/>
        <v>0</v>
      </c>
      <c r="I538" s="94"/>
      <c r="J538" s="95"/>
      <c r="K538" s="95"/>
      <c r="L538" s="96"/>
      <c r="M538" s="89"/>
      <c r="N538" s="16">
        <f>IF(N537&lt;&gt;"",IF(N537=1,1,IF(N537=2,2,IF(N537=3,3,(IF(N537=4,4,99))))),0)</f>
        <v>0</v>
      </c>
      <c r="O538" s="17"/>
      <c r="P538" s="16">
        <f>IF(P537&lt;&gt;"",IF(P537=1,1,IF(P537=2,2,IF(P537=3,3,(IF(P537=4,4,99))))),0)</f>
        <v>0</v>
      </c>
      <c r="Q538" s="17"/>
      <c r="R538" s="16">
        <f>IF(R537&lt;&gt;"",IF(R537=1,1,IF(R537=2,2,IF(R537=3,3,(IF(R537=4,4,99))))),0)</f>
        <v>0</v>
      </c>
      <c r="S538" s="17"/>
      <c r="T538" s="16">
        <f>IF(T537&lt;&gt;"",IF(T537=1,1,IF(T537=2,2,IF(T537=3,3,(IF(T537=4,4,99))))),0)</f>
        <v>0</v>
      </c>
      <c r="U538" s="17"/>
      <c r="V538" s="16">
        <f>IF(V537&lt;&gt;"",IF(V537=1,1,IF(V537=2,2,IF(V537=3,3,(IF(V537=4,4,99))))),0)</f>
        <v>0</v>
      </c>
      <c r="W538" s="17"/>
      <c r="X538" s="16">
        <f>IF(X537&lt;&gt;"",IF(X537=1,1,IF(X537=2,2,IF(X537=3,3,(IF(X537=4,4,99))))),0)</f>
        <v>0</v>
      </c>
      <c r="Y538" s="17"/>
      <c r="Z538" s="16">
        <f>IF(Z537&lt;&gt;"",IF(Z537=1,1,IF(Z537=2,2,IF(Z537=3,3,(IF(Z537=4,4,99))))),0)</f>
        <v>0</v>
      </c>
      <c r="AA538" s="17"/>
      <c r="AB538" s="16">
        <f>IF(AB537&lt;&gt;"",IF(AB537=1,1,IF(AB537=2,2,IF(AB537=3,3,(IF(AB537=4,4,99))))),0)</f>
        <v>0</v>
      </c>
      <c r="AC538" s="17"/>
      <c r="AD538" s="16">
        <f>IF(AD537&lt;&gt;"",IF(AD537=1,1,IF(AD537=2,2,IF(AD537=3,3,(IF(AD537=4,4,99))))),0)</f>
        <v>0</v>
      </c>
      <c r="AE538" s="17"/>
      <c r="AF538" s="16">
        <f>IF(AF537&lt;&gt;"",IF(AF537=1,1,IF(AF537=2,2,IF(AF537=3,3,(IF(AF537=4,4,99))))),0)</f>
        <v>0</v>
      </c>
      <c r="AG538" s="17"/>
      <c r="AH538" s="16">
        <f>IF(AH537&lt;&gt;"",IF(AH537=1,1,IF(AH537=2,2,IF(AH537=3,3,(IF(AH537=4,4,99))))),0)</f>
        <v>0</v>
      </c>
      <c r="AI538" s="14">
        <f t="shared" si="53"/>
        <v>0</v>
      </c>
      <c r="AJ538" s="15"/>
      <c r="AK538" s="89"/>
      <c r="AL538" s="149"/>
    </row>
    <row r="539" spans="1:38" ht="12" customHeight="1" thickBot="1">
      <c r="A539" s="114"/>
      <c r="B539" s="115"/>
      <c r="C539" s="115"/>
      <c r="D539" s="115"/>
      <c r="E539" s="116" t="s">
        <v>66</v>
      </c>
      <c r="F539" s="84"/>
      <c r="G539" s="93">
        <f>IF(SUM(N540,P540,R540,T540,V540,X540,Z540,AB540,AD540,AF540,AH540)&gt;0,IF(SUM(N540,P540,R540,T540,V540,X540,Z540,AB540,AD540,AF540,AH540)&lt;99,AVERAGE(N539,P539,R539,T539,V539,X539,Z539,AB539,AD539,AF539,AH539),"ERR"),"")</f>
      </c>
      <c r="H539" s="137">
        <f t="shared" si="52"/>
        <v>0</v>
      </c>
      <c r="I539" s="94">
        <f>IF(G539&lt;1.5,1,"")</f>
      </c>
      <c r="J539" s="95">
        <f>IF(G539&lt;2.5,IF(G539&gt;=1.5,1,""),"")</f>
      </c>
      <c r="K539" s="95">
        <f>IF(G539&lt;3.5,IF(G539&gt;=2.5,1,""),"")</f>
      </c>
      <c r="L539" s="97">
        <f>IF(G539&lt;&gt;"",IF(G539&lt;&gt;"ERR",IF(G539&gt;=3.5,1,""),""),"")</f>
      </c>
      <c r="M539" s="89" t="s">
        <v>67</v>
      </c>
      <c r="N539" s="19"/>
      <c r="O539" s="17"/>
      <c r="P539" s="19"/>
      <c r="Q539" s="17"/>
      <c r="R539" s="19"/>
      <c r="S539" s="17"/>
      <c r="T539" s="19"/>
      <c r="U539" s="17"/>
      <c r="V539" s="19"/>
      <c r="W539" s="17"/>
      <c r="X539" s="19"/>
      <c r="Y539" s="17"/>
      <c r="Z539" s="19"/>
      <c r="AA539" s="17"/>
      <c r="AB539" s="19"/>
      <c r="AC539" s="17"/>
      <c r="AD539" s="19"/>
      <c r="AE539" s="17"/>
      <c r="AF539" s="19"/>
      <c r="AG539" s="17"/>
      <c r="AH539" s="19"/>
      <c r="AI539" s="14">
        <f t="shared" si="53"/>
        <v>0</v>
      </c>
      <c r="AJ539" s="15"/>
      <c r="AK539" s="89" t="s">
        <v>67</v>
      </c>
      <c r="AL539" s="149"/>
    </row>
    <row r="540" spans="1:38" ht="12" customHeight="1" hidden="1">
      <c r="A540" s="114"/>
      <c r="B540" s="115"/>
      <c r="C540" s="115"/>
      <c r="D540" s="115"/>
      <c r="E540" s="116"/>
      <c r="F540" s="84"/>
      <c r="G540" s="93"/>
      <c r="H540" s="137">
        <f t="shared" si="52"/>
        <v>0</v>
      </c>
      <c r="I540" s="94"/>
      <c r="J540" s="95"/>
      <c r="K540" s="95"/>
      <c r="L540" s="96"/>
      <c r="M540" s="89"/>
      <c r="N540" s="16">
        <f>IF(N539&lt;&gt;"",IF(N539=1,1,IF(N539=2,2,IF(N539=3,3,(IF(N539=4,4,99))))),0)</f>
        <v>0</v>
      </c>
      <c r="O540" s="17"/>
      <c r="P540" s="16">
        <f>IF(P539&lt;&gt;"",IF(P539=1,1,IF(P539=2,2,IF(P539=3,3,(IF(P539=4,4,99))))),0)</f>
        <v>0</v>
      </c>
      <c r="Q540" s="17"/>
      <c r="R540" s="16">
        <f>IF(R539&lt;&gt;"",IF(R539=1,1,IF(R539=2,2,IF(R539=3,3,(IF(R539=4,4,99))))),0)</f>
        <v>0</v>
      </c>
      <c r="S540" s="17"/>
      <c r="T540" s="16">
        <f>IF(T539&lt;&gt;"",IF(T539=1,1,IF(T539=2,2,IF(T539=3,3,(IF(T539=4,4,99))))),0)</f>
        <v>0</v>
      </c>
      <c r="U540" s="17"/>
      <c r="V540" s="16">
        <f>IF(V539&lt;&gt;"",IF(V539=1,1,IF(V539=2,2,IF(V539=3,3,(IF(V539=4,4,99))))),0)</f>
        <v>0</v>
      </c>
      <c r="W540" s="17"/>
      <c r="X540" s="16">
        <f>IF(X539&lt;&gt;"",IF(X539=1,1,IF(X539=2,2,IF(X539=3,3,(IF(X539=4,4,99))))),0)</f>
        <v>0</v>
      </c>
      <c r="Y540" s="17"/>
      <c r="Z540" s="16">
        <f>IF(Z539&lt;&gt;"",IF(Z539=1,1,IF(Z539=2,2,IF(Z539=3,3,(IF(Z539=4,4,99))))),0)</f>
        <v>0</v>
      </c>
      <c r="AA540" s="17"/>
      <c r="AB540" s="16">
        <f>IF(AB539&lt;&gt;"",IF(AB539=1,1,IF(AB539=2,2,IF(AB539=3,3,(IF(AB539=4,4,99))))),0)</f>
        <v>0</v>
      </c>
      <c r="AC540" s="17"/>
      <c r="AD540" s="16">
        <f>IF(AD539&lt;&gt;"",IF(AD539=1,1,IF(AD539=2,2,IF(AD539=3,3,(IF(AD539=4,4,99))))),0)</f>
        <v>0</v>
      </c>
      <c r="AE540" s="17"/>
      <c r="AF540" s="16">
        <f>IF(AF539&lt;&gt;"",IF(AF539=1,1,IF(AF539=2,2,IF(AF539=3,3,(IF(AF539=4,4,99))))),0)</f>
        <v>0</v>
      </c>
      <c r="AG540" s="17"/>
      <c r="AH540" s="16">
        <f>IF(AH539&lt;&gt;"",IF(AH539=1,1,IF(AH539=2,2,IF(AH539=3,3,(IF(AH539=4,4,99))))),0)</f>
        <v>0</v>
      </c>
      <c r="AI540" s="14">
        <f t="shared" si="53"/>
        <v>0</v>
      </c>
      <c r="AJ540" s="15"/>
      <c r="AK540" s="89"/>
      <c r="AL540" s="149"/>
    </row>
    <row r="541" spans="1:38" ht="12" customHeight="1">
      <c r="A541" s="114"/>
      <c r="B541" s="115"/>
      <c r="C541" s="115"/>
      <c r="D541" s="115"/>
      <c r="E541" s="116" t="s">
        <v>68</v>
      </c>
      <c r="F541" s="84"/>
      <c r="G541" s="93">
        <f>IF(SUM(N542,P542,R542,T542,V542,X542,Z542,AB542,AD542,AF542,AH542)&gt;0,IF(SUM(N542,P542,R542,T542,V542,X542,Z542,AB542,AD542,AF542,AH542)&lt;99,AVERAGE(N541,P541,R541,T541,V541,X541,Z541,AB541,AD541,AF541,AH541),"ERR"),"")</f>
      </c>
      <c r="H541" s="137">
        <f t="shared" si="52"/>
        <v>0</v>
      </c>
      <c r="I541" s="94">
        <f>IF(G541&lt;1.5,1,"")</f>
      </c>
      <c r="J541" s="95">
        <f>IF(G541&lt;2.5,IF(G541&gt;=1.5,1,""),"")</f>
      </c>
      <c r="K541" s="95">
        <f>IF(G541&lt;3.5,IF(G541&gt;=2.5,1,""),"")</f>
      </c>
      <c r="L541" s="97">
        <f>IF(G541&lt;&gt;"",IF(G541&lt;&gt;"ERR",IF(G541&gt;=3.5,1,""),""),"")</f>
      </c>
      <c r="M541" s="89" t="s">
        <v>69</v>
      </c>
      <c r="N541" s="19"/>
      <c r="O541" s="17"/>
      <c r="P541" s="19"/>
      <c r="Q541" s="17"/>
      <c r="R541" s="19"/>
      <c r="S541" s="17"/>
      <c r="T541" s="18"/>
      <c r="U541" s="17"/>
      <c r="V541" s="19"/>
      <c r="W541" s="17"/>
      <c r="X541" s="18"/>
      <c r="Y541" s="17"/>
      <c r="Z541" s="18"/>
      <c r="AA541" s="17"/>
      <c r="AB541" s="19"/>
      <c r="AC541" s="17"/>
      <c r="AD541" s="19"/>
      <c r="AE541" s="17"/>
      <c r="AF541" s="19"/>
      <c r="AG541" s="17"/>
      <c r="AH541" s="19"/>
      <c r="AI541" s="14">
        <f t="shared" si="53"/>
        <v>0</v>
      </c>
      <c r="AJ541" s="15"/>
      <c r="AK541" s="89" t="s">
        <v>69</v>
      </c>
      <c r="AL541" s="149"/>
    </row>
    <row r="542" spans="1:38" ht="12" customHeight="1" hidden="1">
      <c r="A542" s="117"/>
      <c r="B542" s="118"/>
      <c r="C542" s="118"/>
      <c r="D542" s="118"/>
      <c r="E542" s="119"/>
      <c r="F542" s="84"/>
      <c r="G542" s="93"/>
      <c r="H542" s="137">
        <f t="shared" si="52"/>
        <v>0</v>
      </c>
      <c r="I542" s="94"/>
      <c r="J542" s="95"/>
      <c r="K542" s="95"/>
      <c r="L542" s="96"/>
      <c r="M542" s="89"/>
      <c r="N542" s="16">
        <f>IF(N541&lt;&gt;"",IF(N541=1,1,IF(N541=2,2,IF(N541=3,3,(IF(N541=4,4,99))))),0)</f>
        <v>0</v>
      </c>
      <c r="O542" s="17"/>
      <c r="P542" s="16">
        <f>IF(P541&lt;&gt;"",IF(P541=1,1,IF(P541=2,2,IF(P541=3,3,(IF(P541=4,4,99))))),0)</f>
        <v>0</v>
      </c>
      <c r="Q542" s="17"/>
      <c r="R542" s="16">
        <f>IF(R541&lt;&gt;"",IF(R541=1,1,IF(R541=2,2,IF(R541=3,3,(IF(R541=4,4,99))))),0)</f>
        <v>0</v>
      </c>
      <c r="S542" s="17"/>
      <c r="T542" s="18"/>
      <c r="U542" s="17"/>
      <c r="V542" s="16">
        <f>IF(V541&lt;&gt;"",IF(V541=1,1,IF(V541=2,2,IF(V541=3,3,(IF(V541=4,4,99))))),0)</f>
        <v>0</v>
      </c>
      <c r="W542" s="17"/>
      <c r="X542" s="18"/>
      <c r="Y542" s="17"/>
      <c r="Z542" s="18"/>
      <c r="AA542" s="17"/>
      <c r="AB542" s="16">
        <f>IF(AB541&lt;&gt;"",IF(AB541=1,1,IF(AB541=2,2,IF(AB541=3,3,(IF(AB541=4,4,99))))),0)</f>
        <v>0</v>
      </c>
      <c r="AC542" s="17"/>
      <c r="AD542" s="16">
        <f>IF(AD541&lt;&gt;"",IF(AD541=1,1,IF(AD541=2,2,IF(AD541=3,3,(IF(AD541=4,4,99))))),0)</f>
        <v>0</v>
      </c>
      <c r="AE542" s="17"/>
      <c r="AF542" s="16">
        <f>IF(AF541&lt;&gt;"",IF(AF541=1,1,IF(AF541=2,2,IF(AF541=3,3,(IF(AF541=4,4,99))))),0)</f>
        <v>0</v>
      </c>
      <c r="AG542" s="17"/>
      <c r="AH542" s="16">
        <f>IF(AH541&lt;&gt;"",IF(AH541=1,1,IF(AH541=2,2,IF(AH541=3,3,(IF(AH541=4,4,99))))),0)</f>
        <v>0</v>
      </c>
      <c r="AI542" s="14">
        <f t="shared" si="53"/>
        <v>0</v>
      </c>
      <c r="AJ542" s="15"/>
      <c r="AK542" s="89"/>
      <c r="AL542" s="25"/>
    </row>
    <row r="543" spans="1:38" ht="12" customHeight="1" thickBot="1">
      <c r="A543" s="120"/>
      <c r="B543" s="121"/>
      <c r="C543" s="121"/>
      <c r="D543" s="121"/>
      <c r="E543" s="122" t="s">
        <v>70</v>
      </c>
      <c r="F543" s="84"/>
      <c r="G543" s="105">
        <f>IF(SUM(N544,P544,R544,T544,V544,X544,Z544,AB544,AD544,AF544,AH544)&gt;0,IF(SUM(N544,P544,R544,T544,V544,X544,Z544,AB544,AD544,AF544,AH544)&lt;99,AVERAGE(N543,P543,R543,T543,V543,X543,Z543,AB543,AD543,AF543,AH543),"ERR"),"")</f>
      </c>
      <c r="H543" s="137">
        <f t="shared" si="52"/>
        <v>0</v>
      </c>
      <c r="I543" s="106">
        <f>IF(G543&lt;1.5,1,"")</f>
      </c>
      <c r="J543" s="107">
        <f>IF(G543&lt;2.5,IF(G543&gt;=1.5,1,""),"")</f>
      </c>
      <c r="K543" s="107">
        <f>IF(G543&lt;3.5,IF(G543&gt;=2.5,1,""),"")</f>
      </c>
      <c r="L543" s="108">
        <f>IF(G543&lt;&gt;"",IF(G543&lt;&gt;"ERR",IF(G543&gt;=3.5,1,""),""),"")</f>
      </c>
      <c r="M543" s="89" t="s">
        <v>71</v>
      </c>
      <c r="N543" s="21"/>
      <c r="O543" s="22"/>
      <c r="P543" s="21"/>
      <c r="Q543" s="22"/>
      <c r="R543" s="21"/>
      <c r="S543" s="22"/>
      <c r="T543" s="21"/>
      <c r="U543" s="22"/>
      <c r="V543" s="21"/>
      <c r="W543" s="22"/>
      <c r="X543" s="21"/>
      <c r="Y543" s="22"/>
      <c r="Z543" s="21"/>
      <c r="AA543" s="22"/>
      <c r="AB543" s="21"/>
      <c r="AC543" s="22"/>
      <c r="AD543" s="21"/>
      <c r="AE543" s="22"/>
      <c r="AF543" s="21"/>
      <c r="AG543" s="22"/>
      <c r="AH543" s="21"/>
      <c r="AI543" s="14">
        <f t="shared" si="53"/>
        <v>0</v>
      </c>
      <c r="AJ543" s="15"/>
      <c r="AK543" s="89" t="s">
        <v>71</v>
      </c>
      <c r="AL543" s="26">
        <f>IF(AL529=0,0,IF(AL529=10,10,IF(AL529=20,20,"ERR")))</f>
        <v>0</v>
      </c>
    </row>
    <row r="544" spans="1:38" ht="12" customHeight="1" hidden="1">
      <c r="A544" s="101"/>
      <c r="B544" s="123"/>
      <c r="C544" s="123"/>
      <c r="D544" s="123"/>
      <c r="E544" s="124"/>
      <c r="F544" s="84"/>
      <c r="G544" s="125"/>
      <c r="H544" s="137">
        <f t="shared" si="52"/>
        <v>0</v>
      </c>
      <c r="M544" s="75"/>
      <c r="N544" s="27">
        <f>IF(N543&lt;&gt;"",IF(N543=1,1,IF(N543=2,2,IF(N543=3,3,(IF(N543=4,4,99))))),0)</f>
        <v>0</v>
      </c>
      <c r="O544" s="28"/>
      <c r="P544" s="29">
        <f>IF(P543&lt;&gt;"",IF(P543=1,1,IF(P543=2,2,IF(P543=3,3,(IF(P543=4,4,99))))),0)</f>
        <v>0</v>
      </c>
      <c r="Q544" s="28"/>
      <c r="R544" s="30">
        <f>IF(R543&lt;&gt;"",IF(R543=1,1,IF(R543=2,2,IF(R543=3,3,(IF(R543=4,4,99))))),0)</f>
        <v>0</v>
      </c>
      <c r="S544" s="28"/>
      <c r="T544" s="30">
        <f>IF(T543&lt;&gt;"",IF(T543=1,1,IF(T543=2,2,IF(T543=3,3,(IF(T543=4,4,99))))),0)</f>
        <v>0</v>
      </c>
      <c r="U544" s="28"/>
      <c r="V544" s="30">
        <f>IF(V543&lt;&gt;"",IF(V543=1,1,IF(V543=2,2,IF(V543=3,3,(IF(V543=4,4,99))))),0)</f>
        <v>0</v>
      </c>
      <c r="W544" s="28"/>
      <c r="X544" s="30">
        <f>IF(X543&lt;&gt;"",IF(X543=1,1,IF(X543=2,2,IF(X543=3,3,(IF(X543=4,4,99))))),0)</f>
        <v>0</v>
      </c>
      <c r="Y544" s="28"/>
      <c r="Z544" s="30">
        <f>IF(Z543&lt;&gt;"",IF(Z543=1,1,IF(Z543=2,2,IF(Z543=3,3,(IF(Z543=4,4,99))))),0)</f>
        <v>0</v>
      </c>
      <c r="AA544" s="28"/>
      <c r="AB544" s="30">
        <f>IF(AB543&lt;&gt;"",IF(AB543=1,1,IF(AB543=2,2,IF(AB543=3,3,(IF(AB543=4,4,99))))),0)</f>
        <v>0</v>
      </c>
      <c r="AC544" s="28"/>
      <c r="AD544" s="30">
        <f>IF(AD543&lt;&gt;"",IF(AD543=1,1,IF(AD543=2,2,IF(AD543=3,3,(IF(AD543=4,4,99))))),0)</f>
        <v>0</v>
      </c>
      <c r="AE544" s="28"/>
      <c r="AF544" s="30">
        <f>IF(AF543&lt;&gt;"",IF(AF543=1,1,IF(AF543=2,2,IF(AF543=3,3,(IF(AF543=4,4,99))))),0)</f>
        <v>0</v>
      </c>
      <c r="AG544" s="28"/>
      <c r="AH544" s="30">
        <f>IF(AH543&lt;&gt;"",IF(AH543=1,1,IF(AH543=2,2,IF(AH543=3,3,(IF(AH543=4,4,99))))),0)</f>
        <v>0</v>
      </c>
      <c r="AI544" s="14">
        <f t="shared" si="53"/>
        <v>0</v>
      </c>
      <c r="AL544" s="20"/>
    </row>
    <row r="545" spans="1:52" s="3" customFormat="1" ht="15.75" hidden="1" thickBot="1">
      <c r="A545" s="126"/>
      <c r="B545" s="127"/>
      <c r="C545" s="127"/>
      <c r="D545" s="127"/>
      <c r="E545" s="128"/>
      <c r="F545" s="129"/>
      <c r="G545" s="130"/>
      <c r="H545" s="137">
        <f>SUM(H529:H544)</f>
        <v>0</v>
      </c>
      <c r="I545" s="131">
        <f>SUM(I529:I543)*10</f>
        <v>0</v>
      </c>
      <c r="J545" s="132">
        <f>SUM(J529:J543)*25</f>
        <v>0</v>
      </c>
      <c r="K545" s="132">
        <f>SUM(K529:K543)*40</f>
        <v>0</v>
      </c>
      <c r="L545" s="133">
        <f>SUM(L529:L543)*50</f>
        <v>0</v>
      </c>
      <c r="M545" s="75"/>
      <c r="N545" s="31"/>
      <c r="O545" s="31"/>
      <c r="AK545" s="127"/>
      <c r="AM545" s="127"/>
      <c r="AN545" s="127"/>
      <c r="AO545" s="127"/>
      <c r="AP545" s="127"/>
      <c r="AQ545" s="127"/>
      <c r="AR545" s="127"/>
      <c r="AS545" s="127"/>
      <c r="AT545" s="127"/>
      <c r="AU545" s="127"/>
      <c r="AV545" s="127"/>
      <c r="AW545" s="127"/>
      <c r="AX545" s="127"/>
      <c r="AY545" s="127"/>
      <c r="AZ545" s="127"/>
    </row>
    <row r="546" spans="1:52" s="134" customFormat="1" ht="15">
      <c r="A546" s="66"/>
      <c r="B546" s="67"/>
      <c r="C546" s="67"/>
      <c r="D546" s="67"/>
      <c r="E546" s="68"/>
      <c r="F546" s="69"/>
      <c r="G546" s="70"/>
      <c r="H546" s="136"/>
      <c r="I546" s="71"/>
      <c r="J546" s="71"/>
      <c r="K546" s="71"/>
      <c r="L546" s="71"/>
      <c r="M546" s="71"/>
      <c r="N546" s="66"/>
      <c r="O546" s="66"/>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row>
    <row r="547" spans="1:38" ht="12" customHeight="1" hidden="1">
      <c r="A547" s="117"/>
      <c r="B547" s="118"/>
      <c r="C547" s="118"/>
      <c r="D547" s="118"/>
      <c r="E547" s="119"/>
      <c r="F547" s="84"/>
      <c r="G547" s="93"/>
      <c r="H547" s="137">
        <f>IF(G547="ERR",1,0)</f>
        <v>0</v>
      </c>
      <c r="I547" s="94"/>
      <c r="J547" s="95"/>
      <c r="K547" s="95"/>
      <c r="L547" s="96"/>
      <c r="M547" s="89"/>
      <c r="N547" s="16" t="e">
        <f>IF(#REF!&lt;&gt;"",IF(#REF!=1,1,IF(#REF!=2,2,IF(#REF!=3,3,(IF(#REF!=4,4,99))))),0)</f>
        <v>#REF!</v>
      </c>
      <c r="O547" s="17"/>
      <c r="P547" s="16" t="e">
        <f>IF(#REF!&lt;&gt;"",IF(#REF!=1,1,IF(#REF!=2,2,IF(#REF!=3,3,(IF(#REF!=4,4,99))))),0)</f>
        <v>#REF!</v>
      </c>
      <c r="Q547" s="17"/>
      <c r="R547" s="16" t="e">
        <f>IF(#REF!&lt;&gt;"",IF(#REF!=1,1,IF(#REF!=2,2,IF(#REF!=3,3,(IF(#REF!=4,4,99))))),0)</f>
        <v>#REF!</v>
      </c>
      <c r="S547" s="17"/>
      <c r="T547" s="18"/>
      <c r="U547" s="17"/>
      <c r="V547" s="16" t="e">
        <f>IF(#REF!&lt;&gt;"",IF(#REF!=1,1,IF(#REF!=2,2,IF(#REF!=3,3,(IF(#REF!=4,4,99))))),0)</f>
        <v>#REF!</v>
      </c>
      <c r="W547" s="17"/>
      <c r="X547" s="18"/>
      <c r="Y547" s="17"/>
      <c r="Z547" s="18"/>
      <c r="AA547" s="17"/>
      <c r="AB547" s="16" t="e">
        <f>IF(#REF!&lt;&gt;"",IF(#REF!=1,1,IF(#REF!=2,2,IF(#REF!=3,3,(IF(#REF!=4,4,99))))),0)</f>
        <v>#REF!</v>
      </c>
      <c r="AC547" s="17"/>
      <c r="AD547" s="16" t="e">
        <f>IF(#REF!&lt;&gt;"",IF(#REF!=1,1,IF(#REF!=2,2,IF(#REF!=3,3,(IF(#REF!=4,4,99))))),0)</f>
        <v>#REF!</v>
      </c>
      <c r="AE547" s="17"/>
      <c r="AF547" s="16" t="e">
        <f>IF(#REF!&lt;&gt;"",IF(#REF!=1,1,IF(#REF!=2,2,IF(#REF!=3,3,(IF(#REF!=4,4,99))))),0)</f>
        <v>#REF!</v>
      </c>
      <c r="AG547" s="17"/>
      <c r="AH547" s="16" t="e">
        <f>IF(#REF!&lt;&gt;"",IF(#REF!=1,1,IF(#REF!=2,2,IF(#REF!=3,3,(IF(#REF!=4,4,99))))),0)</f>
        <v>#REF!</v>
      </c>
      <c r="AI547" s="14" t="e">
        <f>SUM(AH547+AF547+AD547+AB547+Z547+X547+V547+T547+R547+P547+N547)</f>
        <v>#REF!</v>
      </c>
      <c r="AJ547" s="15"/>
      <c r="AK547" s="89"/>
      <c r="AL547" s="25"/>
    </row>
    <row r="548" spans="1:38" ht="27" thickBot="1">
      <c r="A548" s="81">
        <f>ListeClasse!A29</f>
        <v>28</v>
      </c>
      <c r="B548" s="82" t="str">
        <f>ListeClasse!B29</f>
        <v>NOM28</v>
      </c>
      <c r="C548" s="82" t="str">
        <f>ListeClasse!C29</f>
        <v>Prenom28</v>
      </c>
      <c r="D548" s="83" t="s">
        <v>58</v>
      </c>
      <c r="E548" s="83">
        <f>IF(H565=0,IF(AL563&lt;&gt;"ERR",SUM(I565:L565)+AL563,"ERR E.C."),"ERR comp")</f>
        <v>0</v>
      </c>
      <c r="F548" s="56" t="s">
        <v>72</v>
      </c>
      <c r="G548" s="78"/>
      <c r="H548" s="137"/>
      <c r="I548" s="79"/>
      <c r="J548" s="79"/>
      <c r="K548" s="79"/>
      <c r="L548" s="79"/>
      <c r="M548" s="59"/>
      <c r="N548" s="60"/>
      <c r="O548" s="61"/>
      <c r="P548" s="60"/>
      <c r="Q548" s="61"/>
      <c r="R548" s="60"/>
      <c r="S548" s="61"/>
      <c r="T548" s="60"/>
      <c r="U548" s="61"/>
      <c r="V548" s="60"/>
      <c r="W548" s="61"/>
      <c r="X548" s="60"/>
      <c r="Y548" s="61"/>
      <c r="Z548" s="60"/>
      <c r="AA548" s="61"/>
      <c r="AB548" s="60"/>
      <c r="AC548" s="61"/>
      <c r="AD548" s="60"/>
      <c r="AE548" s="61"/>
      <c r="AF548" s="60"/>
      <c r="AG548" s="61"/>
      <c r="AH548" s="60"/>
      <c r="AI548" s="62"/>
      <c r="AJ548" s="63"/>
      <c r="AL548" s="60"/>
    </row>
    <row r="549" spans="1:38" ht="12" customHeight="1" thickBot="1">
      <c r="A549" s="151" t="s">
        <v>59</v>
      </c>
      <c r="B549" s="151"/>
      <c r="C549" s="151"/>
      <c r="D549" s="151"/>
      <c r="E549" s="151"/>
      <c r="F549" s="84"/>
      <c r="G549" s="85">
        <f>IF(AI550&gt;0,IF(AI550&lt;99,AVERAGE(N549,P549,R549,T549,V549,X549,Z549,AB549,AD549,AF549,AH549),"ERR"),"")</f>
      </c>
      <c r="H549" s="137">
        <f aca="true" t="shared" si="54" ref="H549:H564">IF(G549="ERR",1,0)</f>
        <v>0</v>
      </c>
      <c r="I549" s="86">
        <f>IF(G549&lt;1.5,1,"")</f>
      </c>
      <c r="J549" s="87">
        <f>IF(G549&lt;2.5,IF(G549&gt;=1.5,1,""),"")</f>
      </c>
      <c r="K549" s="87">
        <f>IF(G549&lt;3.5,IF(G549&gt;=2.5,1,""),"")</f>
      </c>
      <c r="L549" s="88">
        <f>IF(G549&lt;&gt;"",IF(G549&lt;&gt;"ERR",IF(G549&gt;=3.5,1,""),""),"")</f>
      </c>
      <c r="M549" s="89" t="s">
        <v>60</v>
      </c>
      <c r="N549" s="12"/>
      <c r="O549" s="13"/>
      <c r="P549" s="12"/>
      <c r="Q549" s="13"/>
      <c r="R549" s="12"/>
      <c r="S549" s="13"/>
      <c r="T549" s="12"/>
      <c r="U549" s="13"/>
      <c r="V549" s="12"/>
      <c r="W549" s="13"/>
      <c r="X549" s="12"/>
      <c r="Y549" s="13"/>
      <c r="Z549" s="12"/>
      <c r="AA549" s="13"/>
      <c r="AB549" s="12"/>
      <c r="AC549" s="13"/>
      <c r="AD549" s="12"/>
      <c r="AE549" s="13"/>
      <c r="AF549" s="12"/>
      <c r="AG549" s="13"/>
      <c r="AH549" s="12"/>
      <c r="AI549" s="14">
        <f aca="true" t="shared" si="55" ref="AI549:AI564">SUM(AH549+AF549+AD549+AB549+Z549+X549+V549+T549+R549+P549+N549)</f>
        <v>0</v>
      </c>
      <c r="AJ549" s="15"/>
      <c r="AK549" s="89" t="s">
        <v>60</v>
      </c>
      <c r="AL549" s="149"/>
    </row>
    <row r="550" spans="1:38" ht="12" customHeight="1" hidden="1">
      <c r="A550" s="90"/>
      <c r="B550" s="91"/>
      <c r="C550" s="91"/>
      <c r="D550" s="91"/>
      <c r="E550" s="92"/>
      <c r="F550" s="84"/>
      <c r="G550" s="93"/>
      <c r="H550" s="137">
        <f t="shared" si="54"/>
        <v>0</v>
      </c>
      <c r="I550" s="94"/>
      <c r="J550" s="95"/>
      <c r="K550" s="95"/>
      <c r="L550" s="96"/>
      <c r="M550" s="89"/>
      <c r="N550" s="16">
        <f>IF(N549&lt;&gt;"",IF(N549=1,1,IF(N549=2,2,IF(N549=3,3,(IF(N549=4,4,99))))),0)</f>
        <v>0</v>
      </c>
      <c r="O550" s="17"/>
      <c r="P550" s="16">
        <f>IF(P549&lt;&gt;"",IF(P549=1,1,IF(P549=2,2,IF(P549=3,3,(IF(P549=4,4,99))))),0)</f>
        <v>0</v>
      </c>
      <c r="Q550" s="17"/>
      <c r="R550" s="16">
        <f>IF(R549&lt;&gt;"",IF(R549=1,1,IF(R549=2,2,IF(R549=3,3,(IF(R549=4,4,99))))),0)</f>
        <v>0</v>
      </c>
      <c r="S550" s="17"/>
      <c r="T550" s="16">
        <f>IF(T549&lt;&gt;"",IF(T549=1,1,IF(T549=2,2,IF(T549=3,3,(IF(T549=4,4,99))))),0)</f>
        <v>0</v>
      </c>
      <c r="U550" s="17"/>
      <c r="V550" s="16">
        <f>IF(V549&lt;&gt;"",IF(V549=1,1,IF(V549=2,2,IF(V549=3,3,(IF(V549=4,4,99))))),0)</f>
        <v>0</v>
      </c>
      <c r="W550" s="17"/>
      <c r="X550" s="16">
        <f>IF(X549&lt;&gt;"",IF(X549=1,1,IF(X549=2,2,IF(X549=3,3,(IF(X549=4,4,99))))),0)</f>
        <v>0</v>
      </c>
      <c r="Y550" s="17"/>
      <c r="Z550" s="16">
        <f>IF(Z549&lt;&gt;"",IF(Z549=1,1,IF(Z549=2,2,IF(Z549=3,3,(IF(Z549=4,4,99))))),0)</f>
        <v>0</v>
      </c>
      <c r="AA550" s="17"/>
      <c r="AB550" s="16">
        <f>IF(AB549&lt;&gt;"",IF(AB549=1,1,IF(AB549=2,2,IF(AB549=3,3,(IF(AB549=4,4,99))))),0)</f>
        <v>0</v>
      </c>
      <c r="AC550" s="17"/>
      <c r="AD550" s="16">
        <f>IF(AD549&lt;&gt;"",IF(AD549=1,1,IF(AD549=2,2,IF(AD549=3,3,(IF(AD549=4,4,99))))),0)</f>
        <v>0</v>
      </c>
      <c r="AE550" s="17"/>
      <c r="AF550" s="16">
        <f>IF(AF549&lt;&gt;"",IF(AF549=1,1,IF(AF549=2,2,IF(AF549=3,3,(IF(AF549=4,4,99))))),0)</f>
        <v>0</v>
      </c>
      <c r="AG550" s="17"/>
      <c r="AH550" s="16">
        <f>IF(AH549&lt;&gt;"",IF(AH549=1,1,IF(AH549=2,2,IF(AH549=3,3,(IF(AH549=4,4,99))))),0)</f>
        <v>0</v>
      </c>
      <c r="AI550" s="14">
        <f t="shared" si="55"/>
        <v>0</v>
      </c>
      <c r="AJ550" s="15"/>
      <c r="AK550" s="89"/>
      <c r="AL550" s="149"/>
    </row>
    <row r="551" spans="1:38" ht="12" customHeight="1" thickBot="1">
      <c r="A551" s="150" t="s">
        <v>61</v>
      </c>
      <c r="B551" s="150"/>
      <c r="C551" s="150"/>
      <c r="D551" s="150"/>
      <c r="E551" s="150"/>
      <c r="F551" s="84"/>
      <c r="G551" s="93">
        <f>IF(AI552&gt;0,IF(AI552&lt;99,AVERAGE(N551,P551,R551,T551,V551,X551,Z551,AB551,AD551,AF551,AH551),"ERR"),"")</f>
      </c>
      <c r="H551" s="137">
        <f t="shared" si="54"/>
        <v>0</v>
      </c>
      <c r="I551" s="94">
        <f>IF(G551&lt;1.5,1,"")</f>
      </c>
      <c r="J551" s="95">
        <f>IF(G551&lt;2.5,IF(G551&gt;=1.5,1,""),"")</f>
      </c>
      <c r="K551" s="95">
        <f>IF(G551&lt;3.5,IF(G551&gt;=2.5,1,""),"")</f>
      </c>
      <c r="L551" s="97">
        <f>IF(G551&lt;&gt;"",IF(G551&lt;&gt;"ERR",IF(G551&gt;=3.5,1,""),""),"")</f>
      </c>
      <c r="M551" s="89" t="s">
        <v>60</v>
      </c>
      <c r="N551" s="18"/>
      <c r="O551" s="17"/>
      <c r="P551" s="18"/>
      <c r="Q551" s="17"/>
      <c r="R551" s="18"/>
      <c r="S551" s="17"/>
      <c r="T551" s="18"/>
      <c r="U551" s="17"/>
      <c r="V551" s="18"/>
      <c r="W551" s="17"/>
      <c r="X551" s="19"/>
      <c r="Y551" s="17"/>
      <c r="Z551" s="19"/>
      <c r="AA551" s="17"/>
      <c r="AB551" s="18"/>
      <c r="AC551" s="17"/>
      <c r="AD551" s="18"/>
      <c r="AE551" s="17"/>
      <c r="AF551" s="18"/>
      <c r="AG551" s="17"/>
      <c r="AH551" s="18"/>
      <c r="AI551" s="14">
        <f t="shared" si="55"/>
        <v>0</v>
      </c>
      <c r="AJ551" s="15"/>
      <c r="AK551" s="89" t="s">
        <v>60</v>
      </c>
      <c r="AL551" s="149"/>
    </row>
    <row r="552" spans="1:38" ht="12" customHeight="1" hidden="1">
      <c r="A552" s="90"/>
      <c r="B552" s="91"/>
      <c r="C552" s="91"/>
      <c r="D552" s="91"/>
      <c r="E552" s="92"/>
      <c r="F552" s="84"/>
      <c r="G552" s="93"/>
      <c r="H552" s="137">
        <f t="shared" si="54"/>
        <v>0</v>
      </c>
      <c r="I552" s="94"/>
      <c r="J552" s="95"/>
      <c r="K552" s="95"/>
      <c r="L552" s="96"/>
      <c r="M552" s="89"/>
      <c r="N552" s="18"/>
      <c r="O552" s="17"/>
      <c r="P552" s="18"/>
      <c r="Q552" s="17"/>
      <c r="R552" s="18"/>
      <c r="S552" s="17"/>
      <c r="T552" s="18"/>
      <c r="U552" s="17"/>
      <c r="V552" s="18"/>
      <c r="W552" s="17"/>
      <c r="X552" s="16">
        <f>IF(X551&lt;&gt;"",IF(X551=1,1,IF(X551=2,2,IF(X551=3,3,(IF(X551=4,4,99))))),0)</f>
        <v>0</v>
      </c>
      <c r="Y552" s="17"/>
      <c r="Z552" s="16">
        <f>IF(Z551&lt;&gt;"",IF(Z551=1,1,IF(Z551=2,2,IF(Z551=3,3,(IF(Z551=4,4,99))))),0)</f>
        <v>0</v>
      </c>
      <c r="AA552" s="17"/>
      <c r="AB552" s="18"/>
      <c r="AC552" s="17"/>
      <c r="AD552" s="18"/>
      <c r="AE552" s="17"/>
      <c r="AF552" s="18"/>
      <c r="AG552" s="17"/>
      <c r="AH552" s="18"/>
      <c r="AI552" s="14">
        <f t="shared" si="55"/>
        <v>0</v>
      </c>
      <c r="AJ552" s="15"/>
      <c r="AK552" s="89"/>
      <c r="AL552" s="149"/>
    </row>
    <row r="553" spans="1:38" ht="12" customHeight="1" thickBot="1">
      <c r="A553" s="98"/>
      <c r="B553" s="99"/>
      <c r="C553" s="99"/>
      <c r="D553" s="99"/>
      <c r="E553" s="92" t="s">
        <v>62</v>
      </c>
      <c r="F553" s="84"/>
      <c r="G553" s="93">
        <f>IF(SUM(N554,P554,R554,T554,V554,X554,Z554,AB554,AD554,AF554,AH554)&gt;0,IF(SUM(N554,P554,R554,T554,V554,X554,Z554,AB554,AD554,AF554,AH554)&lt;99,AVERAGE(N553,P553,R553,T553,V553,X553,Z553,AB553,AD553,AF553,AH553),"ERR"),"")</f>
      </c>
      <c r="H553" s="137">
        <f t="shared" si="54"/>
        <v>0</v>
      </c>
      <c r="I553" s="94">
        <f>IF(G553&lt;1.5,1,"")</f>
      </c>
      <c r="J553" s="95">
        <f>IF(G553&lt;2.5,IF(G553&gt;=1.5,1,""),"")</f>
      </c>
      <c r="K553" s="95">
        <f>IF(G553&lt;3.5,IF(G553&gt;=2.5,1,""),"")</f>
      </c>
      <c r="L553" s="97">
        <f>IF(G553&lt;&gt;"",IF(G553&lt;&gt;"ERR",IF(G553&gt;=3.5,1,""),""),"")</f>
      </c>
      <c r="M553" s="89" t="s">
        <v>60</v>
      </c>
      <c r="N553" s="18"/>
      <c r="O553" s="17"/>
      <c r="P553" s="18"/>
      <c r="Q553" s="17"/>
      <c r="R553" s="18"/>
      <c r="S553" s="17"/>
      <c r="T553" s="18"/>
      <c r="U553" s="17"/>
      <c r="V553" s="18"/>
      <c r="W553" s="17"/>
      <c r="X553" s="18"/>
      <c r="Y553" s="17"/>
      <c r="Z553" s="18"/>
      <c r="AA553" s="17"/>
      <c r="AB553" s="19"/>
      <c r="AC553" s="17"/>
      <c r="AD553" s="19"/>
      <c r="AE553" s="17"/>
      <c r="AF553" s="19"/>
      <c r="AG553" s="17"/>
      <c r="AH553" s="19"/>
      <c r="AI553" s="14">
        <f t="shared" si="55"/>
        <v>0</v>
      </c>
      <c r="AJ553" s="15"/>
      <c r="AK553" s="89" t="s">
        <v>60</v>
      </c>
      <c r="AL553" s="149"/>
    </row>
    <row r="554" spans="1:38" ht="12" customHeight="1" hidden="1">
      <c r="A554" s="98"/>
      <c r="B554" s="100"/>
      <c r="C554" s="100"/>
      <c r="D554" s="100"/>
      <c r="E554" s="92"/>
      <c r="F554" s="84"/>
      <c r="G554" s="93"/>
      <c r="H554" s="137">
        <f t="shared" si="54"/>
        <v>0</v>
      </c>
      <c r="I554" s="94"/>
      <c r="J554" s="95"/>
      <c r="K554" s="95"/>
      <c r="L554" s="96"/>
      <c r="M554" s="89"/>
      <c r="N554" s="18"/>
      <c r="O554" s="17"/>
      <c r="P554" s="18"/>
      <c r="Q554" s="17"/>
      <c r="R554" s="18"/>
      <c r="S554" s="17"/>
      <c r="T554" s="18"/>
      <c r="U554" s="17"/>
      <c r="V554" s="18"/>
      <c r="W554" s="17"/>
      <c r="X554" s="18"/>
      <c r="Y554" s="17"/>
      <c r="Z554" s="18"/>
      <c r="AA554" s="17"/>
      <c r="AB554" s="16">
        <f>IF(AB553&lt;&gt;"",IF(AB553=1,1,IF(AB553=2,2,IF(AB553=3,3,(IF(AB553=4,4,99))))),0)</f>
        <v>0</v>
      </c>
      <c r="AC554" s="17"/>
      <c r="AD554" s="16">
        <f>IF(AD553&lt;&gt;"",IF(AD553=1,1,IF(AD553=2,2,IF(AD553=3,3,(IF(AD553=4,4,99))))),0)</f>
        <v>0</v>
      </c>
      <c r="AE554" s="17"/>
      <c r="AF554" s="16">
        <f>IF(AF553&lt;&gt;"",IF(AF553=1,1,IF(AF553=2,2,IF(AF553=3,3,(IF(AF553=4,4,99))))),0)</f>
        <v>0</v>
      </c>
      <c r="AG554" s="17"/>
      <c r="AH554" s="16">
        <f>IF(AH553&lt;&gt;"",IF(AH553=1,1,IF(AH553=2,2,IF(AH553=3,3,(IF(AH553=4,4,99))))),0)</f>
        <v>0</v>
      </c>
      <c r="AI554" s="14">
        <f t="shared" si="55"/>
        <v>0</v>
      </c>
      <c r="AJ554" s="15"/>
      <c r="AK554" s="89"/>
      <c r="AL554" s="149"/>
    </row>
    <row r="555" spans="1:38" ht="12" customHeight="1" thickBot="1">
      <c r="A555" s="101"/>
      <c r="B555" s="102"/>
      <c r="C555" s="102"/>
      <c r="D555" s="102"/>
      <c r="E555" s="103" t="s">
        <v>63</v>
      </c>
      <c r="F555" s="104"/>
      <c r="G555" s="105">
        <f>IF(SUM(N556,P556,R556,T556,V556,X556,Z556,AB556,AD556,AF556,AH556)&gt;0,IF(SUM(N556,P556,R556,T556,V556,X556,Z556,AB556,AD556,AF556,AH556)&lt;99,AVERAGE(N555,P555,R555,T555,V555,X555,Z555,AB555,AD555,AF555,AH555),"ERR"),"")</f>
      </c>
      <c r="H555" s="138">
        <f t="shared" si="54"/>
        <v>0</v>
      </c>
      <c r="I555" s="106">
        <f>IF(G555&lt;1.5,1,"")</f>
      </c>
      <c r="J555" s="107">
        <f>IF(G555&lt;2.5,IF(G555&gt;=1.5,1,""),"")</f>
      </c>
      <c r="K555" s="107">
        <f>IF(G555&lt;3.5,IF(G555&gt;=2.5,1,""),"")</f>
      </c>
      <c r="L555" s="108">
        <f>IF(G555&lt;&gt;"",IF(G555&lt;&gt;"ERR",IF(G555&gt;=3.5,1,""),""),"")</f>
      </c>
      <c r="M555" s="109" t="s">
        <v>60</v>
      </c>
      <c r="N555" s="21"/>
      <c r="O555" s="22"/>
      <c r="P555" s="21"/>
      <c r="Q555" s="22"/>
      <c r="R555" s="21"/>
      <c r="S555" s="22"/>
      <c r="T555" s="23"/>
      <c r="U555" s="22"/>
      <c r="V555" s="23"/>
      <c r="W555" s="22"/>
      <c r="X555" s="23"/>
      <c r="Y555" s="22"/>
      <c r="Z555" s="23"/>
      <c r="AA555" s="22"/>
      <c r="AB555" s="23"/>
      <c r="AC555" s="22"/>
      <c r="AD555" s="23"/>
      <c r="AE555" s="22"/>
      <c r="AF555" s="23"/>
      <c r="AG555" s="22"/>
      <c r="AH555" s="23"/>
      <c r="AI555" s="14">
        <f t="shared" si="55"/>
        <v>0</v>
      </c>
      <c r="AJ555" s="15"/>
      <c r="AK555" s="135" t="s">
        <v>60</v>
      </c>
      <c r="AL555" s="149"/>
    </row>
    <row r="556" spans="1:38" ht="12" customHeight="1" hidden="1">
      <c r="A556" s="98"/>
      <c r="B556" s="100"/>
      <c r="C556" s="100"/>
      <c r="D556" s="100"/>
      <c r="E556" s="92"/>
      <c r="F556" s="84"/>
      <c r="G556" s="110"/>
      <c r="H556" s="137">
        <f t="shared" si="54"/>
        <v>0</v>
      </c>
      <c r="I556" s="111"/>
      <c r="J556" s="112"/>
      <c r="K556" s="112"/>
      <c r="L556" s="113"/>
      <c r="M556" s="89"/>
      <c r="N556" s="24">
        <f>IF(N555&lt;&gt;"",IF(N555=1,1,IF(N555=2,2,IF(N555=3,3,(IF(N555=4,4,99))))),0)</f>
        <v>0</v>
      </c>
      <c r="O556" s="17"/>
      <c r="P556" s="24">
        <f>IF(P555&lt;&gt;"",IF(P555=1,1,IF(P555=2,2,IF(P555=3,3,(IF(P555=4,4,99))))),0)</f>
        <v>0</v>
      </c>
      <c r="Q556" s="17"/>
      <c r="R556" s="24">
        <f>IF(R555&lt;&gt;"",IF(R555=1,1,IF(R555=2,2,IF(R555=3,3,(IF(R555=4,4,99))))),0)</f>
        <v>0</v>
      </c>
      <c r="S556" s="17"/>
      <c r="T556" s="23"/>
      <c r="U556" s="17"/>
      <c r="V556" s="23"/>
      <c r="W556" s="17"/>
      <c r="X556" s="23"/>
      <c r="Y556" s="17"/>
      <c r="Z556" s="23"/>
      <c r="AA556" s="17"/>
      <c r="AB556" s="23"/>
      <c r="AC556" s="17"/>
      <c r="AD556" s="23"/>
      <c r="AE556" s="17"/>
      <c r="AF556" s="23"/>
      <c r="AG556" s="17"/>
      <c r="AH556" s="23"/>
      <c r="AI556" s="14">
        <f t="shared" si="55"/>
        <v>0</v>
      </c>
      <c r="AJ556" s="15"/>
      <c r="AK556" s="89"/>
      <c r="AL556" s="149"/>
    </row>
    <row r="557" spans="1:38" ht="12" customHeight="1" thickBot="1">
      <c r="A557" s="114"/>
      <c r="B557" s="115"/>
      <c r="C557" s="115"/>
      <c r="D557" s="115"/>
      <c r="E557" s="116" t="s">
        <v>64</v>
      </c>
      <c r="F557" s="84"/>
      <c r="G557" s="93">
        <f>IF(SUM(N558,P558,R558,T558,V558,X558,Z558,AB558,AD558,AF558,AH558)&gt;0,IF(SUM(N558,P558,R558,T558,V558,X558,Z558,AB558,AD558,AF558,AH558)&lt;99,AVERAGE(N557,P557,R557,T557,V557,X557,Z557,AB557,AD557,AF557,AH557),"ERR"),"")</f>
      </c>
      <c r="H557" s="137">
        <f t="shared" si="54"/>
        <v>0</v>
      </c>
      <c r="I557" s="94">
        <f>IF(G557&lt;1.5,1,"")</f>
      </c>
      <c r="J557" s="95">
        <f>IF(G557&lt;2.5,IF(G557&gt;=1.5,1,""),"")</f>
      </c>
      <c r="K557" s="95">
        <f>IF(G557&lt;3.5,IF(G557&gt;=2.5,1,""),"")</f>
      </c>
      <c r="L557" s="97">
        <f>IF(G557&lt;&gt;"",IF(G557&lt;&gt;"ERR",IF(G557&gt;=3.5,1,""),""),"")</f>
      </c>
      <c r="M557" s="89" t="s">
        <v>65</v>
      </c>
      <c r="N557" s="19"/>
      <c r="O557" s="17"/>
      <c r="P557" s="19"/>
      <c r="Q557" s="17"/>
      <c r="R557" s="19"/>
      <c r="S557" s="17"/>
      <c r="T557" s="19"/>
      <c r="U557" s="17"/>
      <c r="V557" s="19"/>
      <c r="W557" s="17"/>
      <c r="X557" s="19"/>
      <c r="Y557" s="17"/>
      <c r="Z557" s="19"/>
      <c r="AA557" s="17"/>
      <c r="AB557" s="19"/>
      <c r="AC557" s="17"/>
      <c r="AD557" s="19"/>
      <c r="AE557" s="17"/>
      <c r="AF557" s="19"/>
      <c r="AG557" s="17"/>
      <c r="AH557" s="19"/>
      <c r="AI557" s="14">
        <f t="shared" si="55"/>
        <v>0</v>
      </c>
      <c r="AJ557" s="15"/>
      <c r="AK557" s="89" t="s">
        <v>65</v>
      </c>
      <c r="AL557" s="149"/>
    </row>
    <row r="558" spans="1:38" ht="12" customHeight="1" hidden="1">
      <c r="A558" s="114"/>
      <c r="B558" s="115"/>
      <c r="C558" s="115"/>
      <c r="D558" s="115"/>
      <c r="E558" s="116"/>
      <c r="F558" s="84"/>
      <c r="G558" s="93"/>
      <c r="H558" s="137">
        <f t="shared" si="54"/>
        <v>0</v>
      </c>
      <c r="I558" s="94"/>
      <c r="J558" s="95"/>
      <c r="K558" s="95"/>
      <c r="L558" s="96"/>
      <c r="M558" s="89"/>
      <c r="N558" s="16">
        <f>IF(N557&lt;&gt;"",IF(N557=1,1,IF(N557=2,2,IF(N557=3,3,(IF(N557=4,4,99))))),0)</f>
        <v>0</v>
      </c>
      <c r="O558" s="17"/>
      <c r="P558" s="16">
        <f>IF(P557&lt;&gt;"",IF(P557=1,1,IF(P557=2,2,IF(P557=3,3,(IF(P557=4,4,99))))),0)</f>
        <v>0</v>
      </c>
      <c r="Q558" s="17"/>
      <c r="R558" s="16">
        <f>IF(R557&lt;&gt;"",IF(R557=1,1,IF(R557=2,2,IF(R557=3,3,(IF(R557=4,4,99))))),0)</f>
        <v>0</v>
      </c>
      <c r="S558" s="17"/>
      <c r="T558" s="16">
        <f>IF(T557&lt;&gt;"",IF(T557=1,1,IF(T557=2,2,IF(T557=3,3,(IF(T557=4,4,99))))),0)</f>
        <v>0</v>
      </c>
      <c r="U558" s="17"/>
      <c r="V558" s="16">
        <f>IF(V557&lt;&gt;"",IF(V557=1,1,IF(V557=2,2,IF(V557=3,3,(IF(V557=4,4,99))))),0)</f>
        <v>0</v>
      </c>
      <c r="W558" s="17"/>
      <c r="X558" s="16">
        <f>IF(X557&lt;&gt;"",IF(X557=1,1,IF(X557=2,2,IF(X557=3,3,(IF(X557=4,4,99))))),0)</f>
        <v>0</v>
      </c>
      <c r="Y558" s="17"/>
      <c r="Z558" s="16">
        <f>IF(Z557&lt;&gt;"",IF(Z557=1,1,IF(Z557=2,2,IF(Z557=3,3,(IF(Z557=4,4,99))))),0)</f>
        <v>0</v>
      </c>
      <c r="AA558" s="17"/>
      <c r="AB558" s="16">
        <f>IF(AB557&lt;&gt;"",IF(AB557=1,1,IF(AB557=2,2,IF(AB557=3,3,(IF(AB557=4,4,99))))),0)</f>
        <v>0</v>
      </c>
      <c r="AC558" s="17"/>
      <c r="AD558" s="16">
        <f>IF(AD557&lt;&gt;"",IF(AD557=1,1,IF(AD557=2,2,IF(AD557=3,3,(IF(AD557=4,4,99))))),0)</f>
        <v>0</v>
      </c>
      <c r="AE558" s="17"/>
      <c r="AF558" s="16">
        <f>IF(AF557&lt;&gt;"",IF(AF557=1,1,IF(AF557=2,2,IF(AF557=3,3,(IF(AF557=4,4,99))))),0)</f>
        <v>0</v>
      </c>
      <c r="AG558" s="17"/>
      <c r="AH558" s="16">
        <f>IF(AH557&lt;&gt;"",IF(AH557=1,1,IF(AH557=2,2,IF(AH557=3,3,(IF(AH557=4,4,99))))),0)</f>
        <v>0</v>
      </c>
      <c r="AI558" s="14">
        <f t="shared" si="55"/>
        <v>0</v>
      </c>
      <c r="AJ558" s="15"/>
      <c r="AK558" s="89"/>
      <c r="AL558" s="149"/>
    </row>
    <row r="559" spans="1:38" ht="12" customHeight="1" thickBot="1">
      <c r="A559" s="114"/>
      <c r="B559" s="115"/>
      <c r="C559" s="115"/>
      <c r="D559" s="115"/>
      <c r="E559" s="116" t="s">
        <v>66</v>
      </c>
      <c r="F559" s="84"/>
      <c r="G559" s="93">
        <f>IF(SUM(N560,P560,R560,T560,V560,X560,Z560,AB560,AD560,AF560,AH560)&gt;0,IF(SUM(N560,P560,R560,T560,V560,X560,Z560,AB560,AD560,AF560,AH560)&lt;99,AVERAGE(N559,P559,R559,T559,V559,X559,Z559,AB559,AD559,AF559,AH559),"ERR"),"")</f>
      </c>
      <c r="H559" s="137">
        <f t="shared" si="54"/>
        <v>0</v>
      </c>
      <c r="I559" s="94">
        <f>IF(G559&lt;1.5,1,"")</f>
      </c>
      <c r="J559" s="95">
        <f>IF(G559&lt;2.5,IF(G559&gt;=1.5,1,""),"")</f>
      </c>
      <c r="K559" s="95">
        <f>IF(G559&lt;3.5,IF(G559&gt;=2.5,1,""),"")</f>
      </c>
      <c r="L559" s="97">
        <f>IF(G559&lt;&gt;"",IF(G559&lt;&gt;"ERR",IF(G559&gt;=3.5,1,""),""),"")</f>
      </c>
      <c r="M559" s="89" t="s">
        <v>67</v>
      </c>
      <c r="N559" s="19"/>
      <c r="O559" s="17"/>
      <c r="P559" s="19"/>
      <c r="Q559" s="17"/>
      <c r="R559" s="19"/>
      <c r="S559" s="17"/>
      <c r="T559" s="19"/>
      <c r="U559" s="17"/>
      <c r="V559" s="19"/>
      <c r="W559" s="17"/>
      <c r="X559" s="19"/>
      <c r="Y559" s="17"/>
      <c r="Z559" s="19"/>
      <c r="AA559" s="17"/>
      <c r="AB559" s="19"/>
      <c r="AC559" s="17"/>
      <c r="AD559" s="19"/>
      <c r="AE559" s="17"/>
      <c r="AF559" s="19"/>
      <c r="AG559" s="17"/>
      <c r="AH559" s="19"/>
      <c r="AI559" s="14">
        <f t="shared" si="55"/>
        <v>0</v>
      </c>
      <c r="AJ559" s="15"/>
      <c r="AK559" s="89" t="s">
        <v>67</v>
      </c>
      <c r="AL559" s="149"/>
    </row>
    <row r="560" spans="1:38" ht="12" customHeight="1" hidden="1">
      <c r="A560" s="114"/>
      <c r="B560" s="115"/>
      <c r="C560" s="115"/>
      <c r="D560" s="115"/>
      <c r="E560" s="116"/>
      <c r="F560" s="84"/>
      <c r="G560" s="93"/>
      <c r="H560" s="137">
        <f t="shared" si="54"/>
        <v>0</v>
      </c>
      <c r="I560" s="94"/>
      <c r="J560" s="95"/>
      <c r="K560" s="95"/>
      <c r="L560" s="96"/>
      <c r="M560" s="89"/>
      <c r="N560" s="16">
        <f>IF(N559&lt;&gt;"",IF(N559=1,1,IF(N559=2,2,IF(N559=3,3,(IF(N559=4,4,99))))),0)</f>
        <v>0</v>
      </c>
      <c r="O560" s="17"/>
      <c r="P560" s="16">
        <f>IF(P559&lt;&gt;"",IF(P559=1,1,IF(P559=2,2,IF(P559=3,3,(IF(P559=4,4,99))))),0)</f>
        <v>0</v>
      </c>
      <c r="Q560" s="17"/>
      <c r="R560" s="16">
        <f>IF(R559&lt;&gt;"",IF(R559=1,1,IF(R559=2,2,IF(R559=3,3,(IF(R559=4,4,99))))),0)</f>
        <v>0</v>
      </c>
      <c r="S560" s="17"/>
      <c r="T560" s="16">
        <f>IF(T559&lt;&gt;"",IF(T559=1,1,IF(T559=2,2,IF(T559=3,3,(IF(T559=4,4,99))))),0)</f>
        <v>0</v>
      </c>
      <c r="U560" s="17"/>
      <c r="V560" s="16">
        <f>IF(V559&lt;&gt;"",IF(V559=1,1,IF(V559=2,2,IF(V559=3,3,(IF(V559=4,4,99))))),0)</f>
        <v>0</v>
      </c>
      <c r="W560" s="17"/>
      <c r="X560" s="16">
        <f>IF(X559&lt;&gt;"",IF(X559=1,1,IF(X559=2,2,IF(X559=3,3,(IF(X559=4,4,99))))),0)</f>
        <v>0</v>
      </c>
      <c r="Y560" s="17"/>
      <c r="Z560" s="16">
        <f>IF(Z559&lt;&gt;"",IF(Z559=1,1,IF(Z559=2,2,IF(Z559=3,3,(IF(Z559=4,4,99))))),0)</f>
        <v>0</v>
      </c>
      <c r="AA560" s="17"/>
      <c r="AB560" s="16">
        <f>IF(AB559&lt;&gt;"",IF(AB559=1,1,IF(AB559=2,2,IF(AB559=3,3,(IF(AB559=4,4,99))))),0)</f>
        <v>0</v>
      </c>
      <c r="AC560" s="17"/>
      <c r="AD560" s="16">
        <f>IF(AD559&lt;&gt;"",IF(AD559=1,1,IF(AD559=2,2,IF(AD559=3,3,(IF(AD559=4,4,99))))),0)</f>
        <v>0</v>
      </c>
      <c r="AE560" s="17"/>
      <c r="AF560" s="16">
        <f>IF(AF559&lt;&gt;"",IF(AF559=1,1,IF(AF559=2,2,IF(AF559=3,3,(IF(AF559=4,4,99))))),0)</f>
        <v>0</v>
      </c>
      <c r="AG560" s="17"/>
      <c r="AH560" s="16">
        <f>IF(AH559&lt;&gt;"",IF(AH559=1,1,IF(AH559=2,2,IF(AH559=3,3,(IF(AH559=4,4,99))))),0)</f>
        <v>0</v>
      </c>
      <c r="AI560" s="14">
        <f t="shared" si="55"/>
        <v>0</v>
      </c>
      <c r="AJ560" s="15"/>
      <c r="AK560" s="89"/>
      <c r="AL560" s="149"/>
    </row>
    <row r="561" spans="1:38" ht="12" customHeight="1">
      <c r="A561" s="114"/>
      <c r="B561" s="115"/>
      <c r="C561" s="115"/>
      <c r="D561" s="115"/>
      <c r="E561" s="116" t="s">
        <v>68</v>
      </c>
      <c r="F561" s="84"/>
      <c r="G561" s="93">
        <f>IF(SUM(N562,P562,R562,T562,V562,X562,Z562,AB562,AD562,AF562,AH562)&gt;0,IF(SUM(N562,P562,R562,T562,V562,X562,Z562,AB562,AD562,AF562,AH562)&lt;99,AVERAGE(N561,P561,R561,T561,V561,X561,Z561,AB561,AD561,AF561,AH561),"ERR"),"")</f>
      </c>
      <c r="H561" s="137">
        <f t="shared" si="54"/>
        <v>0</v>
      </c>
      <c r="I561" s="94">
        <f>IF(G561&lt;1.5,1,"")</f>
      </c>
      <c r="J561" s="95">
        <f>IF(G561&lt;2.5,IF(G561&gt;=1.5,1,""),"")</f>
      </c>
      <c r="K561" s="95">
        <f>IF(G561&lt;3.5,IF(G561&gt;=2.5,1,""),"")</f>
      </c>
      <c r="L561" s="97">
        <f>IF(G561&lt;&gt;"",IF(G561&lt;&gt;"ERR",IF(G561&gt;=3.5,1,""),""),"")</f>
      </c>
      <c r="M561" s="89" t="s">
        <v>69</v>
      </c>
      <c r="N561" s="19"/>
      <c r="O561" s="17"/>
      <c r="P561" s="19"/>
      <c r="Q561" s="17"/>
      <c r="R561" s="19"/>
      <c r="S561" s="17"/>
      <c r="T561" s="18"/>
      <c r="U561" s="17"/>
      <c r="V561" s="19"/>
      <c r="W561" s="17"/>
      <c r="X561" s="18"/>
      <c r="Y561" s="17"/>
      <c r="Z561" s="18"/>
      <c r="AA561" s="17"/>
      <c r="AB561" s="19"/>
      <c r="AC561" s="17"/>
      <c r="AD561" s="19"/>
      <c r="AE561" s="17"/>
      <c r="AF561" s="19"/>
      <c r="AG561" s="17"/>
      <c r="AH561" s="19"/>
      <c r="AI561" s="14">
        <f t="shared" si="55"/>
        <v>0</v>
      </c>
      <c r="AJ561" s="15"/>
      <c r="AK561" s="89" t="s">
        <v>69</v>
      </c>
      <c r="AL561" s="149"/>
    </row>
    <row r="562" spans="1:38" ht="12" customHeight="1" hidden="1">
      <c r="A562" s="117"/>
      <c r="B562" s="118"/>
      <c r="C562" s="118"/>
      <c r="D562" s="118"/>
      <c r="E562" s="119"/>
      <c r="F562" s="84"/>
      <c r="G562" s="93"/>
      <c r="H562" s="137">
        <f t="shared" si="54"/>
        <v>0</v>
      </c>
      <c r="I562" s="94"/>
      <c r="J562" s="95"/>
      <c r="K562" s="95"/>
      <c r="L562" s="96"/>
      <c r="M562" s="89"/>
      <c r="N562" s="16">
        <f>IF(N561&lt;&gt;"",IF(N561=1,1,IF(N561=2,2,IF(N561=3,3,(IF(N561=4,4,99))))),0)</f>
        <v>0</v>
      </c>
      <c r="O562" s="17"/>
      <c r="P562" s="16">
        <f>IF(P561&lt;&gt;"",IF(P561=1,1,IF(P561=2,2,IF(P561=3,3,(IF(P561=4,4,99))))),0)</f>
        <v>0</v>
      </c>
      <c r="Q562" s="17"/>
      <c r="R562" s="16">
        <f>IF(R561&lt;&gt;"",IF(R561=1,1,IF(R561=2,2,IF(R561=3,3,(IF(R561=4,4,99))))),0)</f>
        <v>0</v>
      </c>
      <c r="S562" s="17"/>
      <c r="T562" s="18"/>
      <c r="U562" s="17"/>
      <c r="V562" s="16">
        <f>IF(V561&lt;&gt;"",IF(V561=1,1,IF(V561=2,2,IF(V561=3,3,(IF(V561=4,4,99))))),0)</f>
        <v>0</v>
      </c>
      <c r="W562" s="17"/>
      <c r="X562" s="18"/>
      <c r="Y562" s="17"/>
      <c r="Z562" s="18"/>
      <c r="AA562" s="17"/>
      <c r="AB562" s="16">
        <f>IF(AB561&lt;&gt;"",IF(AB561=1,1,IF(AB561=2,2,IF(AB561=3,3,(IF(AB561=4,4,99))))),0)</f>
        <v>0</v>
      </c>
      <c r="AC562" s="17"/>
      <c r="AD562" s="16">
        <f>IF(AD561&lt;&gt;"",IF(AD561=1,1,IF(AD561=2,2,IF(AD561=3,3,(IF(AD561=4,4,99))))),0)</f>
        <v>0</v>
      </c>
      <c r="AE562" s="17"/>
      <c r="AF562" s="16">
        <f>IF(AF561&lt;&gt;"",IF(AF561=1,1,IF(AF561=2,2,IF(AF561=3,3,(IF(AF561=4,4,99))))),0)</f>
        <v>0</v>
      </c>
      <c r="AG562" s="17"/>
      <c r="AH562" s="16">
        <f>IF(AH561&lt;&gt;"",IF(AH561=1,1,IF(AH561=2,2,IF(AH561=3,3,(IF(AH561=4,4,99))))),0)</f>
        <v>0</v>
      </c>
      <c r="AI562" s="14">
        <f t="shared" si="55"/>
        <v>0</v>
      </c>
      <c r="AJ562" s="15"/>
      <c r="AK562" s="89"/>
      <c r="AL562" s="25"/>
    </row>
    <row r="563" spans="1:38" ht="12" customHeight="1" thickBot="1">
      <c r="A563" s="120"/>
      <c r="B563" s="121"/>
      <c r="C563" s="121"/>
      <c r="D563" s="121"/>
      <c r="E563" s="122" t="s">
        <v>70</v>
      </c>
      <c r="F563" s="84"/>
      <c r="G563" s="105">
        <f>IF(SUM(N564,P564,R564,T564,V564,X564,Z564,AB564,AD564,AF564,AH564)&gt;0,IF(SUM(N564,P564,R564,T564,V564,X564,Z564,AB564,AD564,AF564,AH564)&lt;99,AVERAGE(N563,P563,R563,T563,V563,X563,Z563,AB563,AD563,AF563,AH563),"ERR"),"")</f>
      </c>
      <c r="H563" s="137">
        <f t="shared" si="54"/>
        <v>0</v>
      </c>
      <c r="I563" s="106">
        <f>IF(G563&lt;1.5,1,"")</f>
      </c>
      <c r="J563" s="107">
        <f>IF(G563&lt;2.5,IF(G563&gt;=1.5,1,""),"")</f>
      </c>
      <c r="K563" s="107">
        <f>IF(G563&lt;3.5,IF(G563&gt;=2.5,1,""),"")</f>
      </c>
      <c r="L563" s="108">
        <f>IF(G563&lt;&gt;"",IF(G563&lt;&gt;"ERR",IF(G563&gt;=3.5,1,""),""),"")</f>
      </c>
      <c r="M563" s="89" t="s">
        <v>71</v>
      </c>
      <c r="N563" s="21"/>
      <c r="O563" s="22"/>
      <c r="P563" s="21"/>
      <c r="Q563" s="22"/>
      <c r="R563" s="21"/>
      <c r="S563" s="22"/>
      <c r="T563" s="21"/>
      <c r="U563" s="22"/>
      <c r="V563" s="21"/>
      <c r="W563" s="22"/>
      <c r="X563" s="21"/>
      <c r="Y563" s="22"/>
      <c r="Z563" s="21"/>
      <c r="AA563" s="22"/>
      <c r="AB563" s="21"/>
      <c r="AC563" s="22"/>
      <c r="AD563" s="21"/>
      <c r="AE563" s="22"/>
      <c r="AF563" s="21"/>
      <c r="AG563" s="22"/>
      <c r="AH563" s="21"/>
      <c r="AI563" s="14">
        <f t="shared" si="55"/>
        <v>0</v>
      </c>
      <c r="AJ563" s="15"/>
      <c r="AK563" s="89" t="s">
        <v>71</v>
      </c>
      <c r="AL563" s="26">
        <f>IF(AL549=0,0,IF(AL549=10,10,IF(AL549=20,20,"ERR")))</f>
        <v>0</v>
      </c>
    </row>
    <row r="564" spans="1:38" ht="12" customHeight="1" hidden="1">
      <c r="A564" s="101"/>
      <c r="B564" s="123"/>
      <c r="C564" s="123"/>
      <c r="D564" s="123"/>
      <c r="E564" s="124"/>
      <c r="F564" s="84"/>
      <c r="G564" s="125"/>
      <c r="H564" s="137">
        <f t="shared" si="54"/>
        <v>0</v>
      </c>
      <c r="M564" s="75"/>
      <c r="N564" s="27">
        <f>IF(N563&lt;&gt;"",IF(N563=1,1,IF(N563=2,2,IF(N563=3,3,(IF(N563=4,4,99))))),0)</f>
        <v>0</v>
      </c>
      <c r="O564" s="28"/>
      <c r="P564" s="29">
        <f>IF(P563&lt;&gt;"",IF(P563=1,1,IF(P563=2,2,IF(P563=3,3,(IF(P563=4,4,99))))),0)</f>
        <v>0</v>
      </c>
      <c r="Q564" s="28"/>
      <c r="R564" s="30">
        <f>IF(R563&lt;&gt;"",IF(R563=1,1,IF(R563=2,2,IF(R563=3,3,(IF(R563=4,4,99))))),0)</f>
        <v>0</v>
      </c>
      <c r="S564" s="28"/>
      <c r="T564" s="30">
        <f>IF(T563&lt;&gt;"",IF(T563=1,1,IF(T563=2,2,IF(T563=3,3,(IF(T563=4,4,99))))),0)</f>
        <v>0</v>
      </c>
      <c r="U564" s="28"/>
      <c r="V564" s="30">
        <f>IF(V563&lt;&gt;"",IF(V563=1,1,IF(V563=2,2,IF(V563=3,3,(IF(V563=4,4,99))))),0)</f>
        <v>0</v>
      </c>
      <c r="W564" s="28"/>
      <c r="X564" s="30">
        <f>IF(X563&lt;&gt;"",IF(X563=1,1,IF(X563=2,2,IF(X563=3,3,(IF(X563=4,4,99))))),0)</f>
        <v>0</v>
      </c>
      <c r="Y564" s="28"/>
      <c r="Z564" s="30">
        <f>IF(Z563&lt;&gt;"",IF(Z563=1,1,IF(Z563=2,2,IF(Z563=3,3,(IF(Z563=4,4,99))))),0)</f>
        <v>0</v>
      </c>
      <c r="AA564" s="28"/>
      <c r="AB564" s="30">
        <f>IF(AB563&lt;&gt;"",IF(AB563=1,1,IF(AB563=2,2,IF(AB563=3,3,(IF(AB563=4,4,99))))),0)</f>
        <v>0</v>
      </c>
      <c r="AC564" s="28"/>
      <c r="AD564" s="30">
        <f>IF(AD563&lt;&gt;"",IF(AD563=1,1,IF(AD563=2,2,IF(AD563=3,3,(IF(AD563=4,4,99))))),0)</f>
        <v>0</v>
      </c>
      <c r="AE564" s="28"/>
      <c r="AF564" s="30">
        <f>IF(AF563&lt;&gt;"",IF(AF563=1,1,IF(AF563=2,2,IF(AF563=3,3,(IF(AF563=4,4,99))))),0)</f>
        <v>0</v>
      </c>
      <c r="AG564" s="28"/>
      <c r="AH564" s="30">
        <f>IF(AH563&lt;&gt;"",IF(AH563=1,1,IF(AH563=2,2,IF(AH563=3,3,(IF(AH563=4,4,99))))),0)</f>
        <v>0</v>
      </c>
      <c r="AI564" s="14">
        <f t="shared" si="55"/>
        <v>0</v>
      </c>
      <c r="AL564" s="20"/>
    </row>
    <row r="565" spans="1:52" s="3" customFormat="1" ht="15.75" hidden="1" thickBot="1">
      <c r="A565" s="126"/>
      <c r="B565" s="127"/>
      <c r="C565" s="127"/>
      <c r="D565" s="127"/>
      <c r="E565" s="128"/>
      <c r="F565" s="129"/>
      <c r="G565" s="130"/>
      <c r="H565" s="137">
        <f>SUM(H549:H564)</f>
        <v>0</v>
      </c>
      <c r="I565" s="131">
        <f>SUM(I549:I563)*10</f>
        <v>0</v>
      </c>
      <c r="J565" s="132">
        <f>SUM(J549:J563)*25</f>
        <v>0</v>
      </c>
      <c r="K565" s="132">
        <f>SUM(K549:K563)*40</f>
        <v>0</v>
      </c>
      <c r="L565" s="133">
        <f>SUM(L549:L563)*50</f>
        <v>0</v>
      </c>
      <c r="M565" s="75"/>
      <c r="N565" s="31"/>
      <c r="O565" s="31"/>
      <c r="AK565" s="127"/>
      <c r="AM565" s="127"/>
      <c r="AN565" s="127"/>
      <c r="AO565" s="127"/>
      <c r="AP565" s="127"/>
      <c r="AQ565" s="127"/>
      <c r="AR565" s="127"/>
      <c r="AS565" s="127"/>
      <c r="AT565" s="127"/>
      <c r="AU565" s="127"/>
      <c r="AV565" s="127"/>
      <c r="AW565" s="127"/>
      <c r="AX565" s="127"/>
      <c r="AY565" s="127"/>
      <c r="AZ565" s="127"/>
    </row>
    <row r="566" spans="1:52" s="134" customFormat="1" ht="15">
      <c r="A566" s="66"/>
      <c r="B566" s="67"/>
      <c r="C566" s="67"/>
      <c r="D566" s="67"/>
      <c r="E566" s="68"/>
      <c r="F566" s="69"/>
      <c r="G566" s="70"/>
      <c r="H566" s="136"/>
      <c r="I566" s="71"/>
      <c r="J566" s="71"/>
      <c r="K566" s="71"/>
      <c r="L566" s="71"/>
      <c r="M566" s="71"/>
      <c r="N566" s="66"/>
      <c r="O566" s="66"/>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row>
    <row r="567" spans="1:38" ht="12" customHeight="1" hidden="1">
      <c r="A567" s="117"/>
      <c r="B567" s="118"/>
      <c r="C567" s="118"/>
      <c r="D567" s="118"/>
      <c r="E567" s="119"/>
      <c r="F567" s="84"/>
      <c r="G567" s="93"/>
      <c r="H567" s="137">
        <f>IF(G567="ERR",1,0)</f>
        <v>0</v>
      </c>
      <c r="I567" s="94"/>
      <c r="J567" s="95"/>
      <c r="K567" s="95"/>
      <c r="L567" s="96"/>
      <c r="M567" s="89"/>
      <c r="N567" s="16" t="e">
        <f>IF(#REF!&lt;&gt;"",IF(#REF!=1,1,IF(#REF!=2,2,IF(#REF!=3,3,(IF(#REF!=4,4,99))))),0)</f>
        <v>#REF!</v>
      </c>
      <c r="O567" s="17"/>
      <c r="P567" s="16" t="e">
        <f>IF(#REF!&lt;&gt;"",IF(#REF!=1,1,IF(#REF!=2,2,IF(#REF!=3,3,(IF(#REF!=4,4,99))))),0)</f>
        <v>#REF!</v>
      </c>
      <c r="Q567" s="17"/>
      <c r="R567" s="16" t="e">
        <f>IF(#REF!&lt;&gt;"",IF(#REF!=1,1,IF(#REF!=2,2,IF(#REF!=3,3,(IF(#REF!=4,4,99))))),0)</f>
        <v>#REF!</v>
      </c>
      <c r="S567" s="17"/>
      <c r="T567" s="18"/>
      <c r="U567" s="17"/>
      <c r="V567" s="16" t="e">
        <f>IF(#REF!&lt;&gt;"",IF(#REF!=1,1,IF(#REF!=2,2,IF(#REF!=3,3,(IF(#REF!=4,4,99))))),0)</f>
        <v>#REF!</v>
      </c>
      <c r="W567" s="17"/>
      <c r="X567" s="18"/>
      <c r="Y567" s="17"/>
      <c r="Z567" s="18"/>
      <c r="AA567" s="17"/>
      <c r="AB567" s="16" t="e">
        <f>IF(#REF!&lt;&gt;"",IF(#REF!=1,1,IF(#REF!=2,2,IF(#REF!=3,3,(IF(#REF!=4,4,99))))),0)</f>
        <v>#REF!</v>
      </c>
      <c r="AC567" s="17"/>
      <c r="AD567" s="16" t="e">
        <f>IF(#REF!&lt;&gt;"",IF(#REF!=1,1,IF(#REF!=2,2,IF(#REF!=3,3,(IF(#REF!=4,4,99))))),0)</f>
        <v>#REF!</v>
      </c>
      <c r="AE567" s="17"/>
      <c r="AF567" s="16" t="e">
        <f>IF(#REF!&lt;&gt;"",IF(#REF!=1,1,IF(#REF!=2,2,IF(#REF!=3,3,(IF(#REF!=4,4,99))))),0)</f>
        <v>#REF!</v>
      </c>
      <c r="AG567" s="17"/>
      <c r="AH567" s="16" t="e">
        <f>IF(#REF!&lt;&gt;"",IF(#REF!=1,1,IF(#REF!=2,2,IF(#REF!=3,3,(IF(#REF!=4,4,99))))),0)</f>
        <v>#REF!</v>
      </c>
      <c r="AI567" s="14" t="e">
        <f>SUM(AH567+AF567+AD567+AB567+Z567+X567+V567+T567+R567+P567+N567)</f>
        <v>#REF!</v>
      </c>
      <c r="AJ567" s="15"/>
      <c r="AK567" s="89"/>
      <c r="AL567" s="25"/>
    </row>
    <row r="568" spans="1:38" ht="27" thickBot="1">
      <c r="A568" s="81">
        <f>ListeClasse!A30</f>
        <v>29</v>
      </c>
      <c r="B568" s="82" t="str">
        <f>ListeClasse!B30</f>
        <v>NOM29</v>
      </c>
      <c r="C568" s="82" t="str">
        <f>ListeClasse!C30</f>
        <v>Prenom29</v>
      </c>
      <c r="D568" s="83" t="s">
        <v>58</v>
      </c>
      <c r="E568" s="83">
        <f>IF(H585=0,IF(AL583&lt;&gt;"ERR",SUM(I585:L585)+AL583,"ERR E.C."),"ERR comp")</f>
        <v>0</v>
      </c>
      <c r="F568" s="56" t="s">
        <v>72</v>
      </c>
      <c r="G568" s="78"/>
      <c r="H568" s="137"/>
      <c r="I568" s="79"/>
      <c r="J568" s="79"/>
      <c r="K568" s="79"/>
      <c r="L568" s="79"/>
      <c r="M568" s="59"/>
      <c r="N568" s="60"/>
      <c r="O568" s="61"/>
      <c r="P568" s="60"/>
      <c r="Q568" s="61"/>
      <c r="R568" s="60"/>
      <c r="S568" s="61"/>
      <c r="T568" s="60"/>
      <c r="U568" s="61"/>
      <c r="V568" s="60"/>
      <c r="W568" s="61"/>
      <c r="X568" s="60"/>
      <c r="Y568" s="61"/>
      <c r="Z568" s="60"/>
      <c r="AA568" s="61"/>
      <c r="AB568" s="60"/>
      <c r="AC568" s="61"/>
      <c r="AD568" s="60"/>
      <c r="AE568" s="61"/>
      <c r="AF568" s="60"/>
      <c r="AG568" s="61"/>
      <c r="AH568" s="60"/>
      <c r="AI568" s="62"/>
      <c r="AJ568" s="63"/>
      <c r="AL568" s="60"/>
    </row>
    <row r="569" spans="1:38" ht="12" customHeight="1" thickBot="1">
      <c r="A569" s="151" t="s">
        <v>59</v>
      </c>
      <c r="B569" s="151"/>
      <c r="C569" s="151"/>
      <c r="D569" s="151"/>
      <c r="E569" s="151"/>
      <c r="F569" s="84"/>
      <c r="G569" s="85">
        <f>IF(AI570&gt;0,IF(AI570&lt;99,AVERAGE(N569,P569,R569,T569,V569,X569,Z569,AB569,AD569,AF569,AH569),"ERR"),"")</f>
      </c>
      <c r="H569" s="137">
        <f aca="true" t="shared" si="56" ref="H569:H584">IF(G569="ERR",1,0)</f>
        <v>0</v>
      </c>
      <c r="I569" s="86">
        <f>IF(G569&lt;1.5,1,"")</f>
      </c>
      <c r="J569" s="87">
        <f>IF(G569&lt;2.5,IF(G569&gt;=1.5,1,""),"")</f>
      </c>
      <c r="K569" s="87">
        <f>IF(G569&lt;3.5,IF(G569&gt;=2.5,1,""),"")</f>
      </c>
      <c r="L569" s="88">
        <f>IF(G569&lt;&gt;"",IF(G569&lt;&gt;"ERR",IF(G569&gt;=3.5,1,""),""),"")</f>
      </c>
      <c r="M569" s="89" t="s">
        <v>60</v>
      </c>
      <c r="N569" s="12"/>
      <c r="O569" s="13"/>
      <c r="P569" s="12"/>
      <c r="Q569" s="13"/>
      <c r="R569" s="12"/>
      <c r="S569" s="13"/>
      <c r="T569" s="12"/>
      <c r="U569" s="13"/>
      <c r="V569" s="12"/>
      <c r="W569" s="13"/>
      <c r="X569" s="12"/>
      <c r="Y569" s="13"/>
      <c r="Z569" s="12"/>
      <c r="AA569" s="13"/>
      <c r="AB569" s="12"/>
      <c r="AC569" s="13"/>
      <c r="AD569" s="12"/>
      <c r="AE569" s="13"/>
      <c r="AF569" s="12"/>
      <c r="AG569" s="13"/>
      <c r="AH569" s="12"/>
      <c r="AI569" s="14">
        <f aca="true" t="shared" si="57" ref="AI569:AI584">SUM(AH569+AF569+AD569+AB569+Z569+X569+V569+T569+R569+P569+N569)</f>
        <v>0</v>
      </c>
      <c r="AJ569" s="15"/>
      <c r="AK569" s="89" t="s">
        <v>60</v>
      </c>
      <c r="AL569" s="149"/>
    </row>
    <row r="570" spans="1:38" ht="12" customHeight="1" hidden="1">
      <c r="A570" s="90"/>
      <c r="B570" s="91"/>
      <c r="C570" s="91"/>
      <c r="D570" s="91"/>
      <c r="E570" s="92"/>
      <c r="F570" s="84"/>
      <c r="G570" s="93"/>
      <c r="H570" s="137">
        <f t="shared" si="56"/>
        <v>0</v>
      </c>
      <c r="I570" s="94"/>
      <c r="J570" s="95"/>
      <c r="K570" s="95"/>
      <c r="L570" s="96"/>
      <c r="M570" s="89"/>
      <c r="N570" s="16">
        <f>IF(N569&lt;&gt;"",IF(N569=1,1,IF(N569=2,2,IF(N569=3,3,(IF(N569=4,4,99))))),0)</f>
        <v>0</v>
      </c>
      <c r="O570" s="17"/>
      <c r="P570" s="16">
        <f>IF(P569&lt;&gt;"",IF(P569=1,1,IF(P569=2,2,IF(P569=3,3,(IF(P569=4,4,99))))),0)</f>
        <v>0</v>
      </c>
      <c r="Q570" s="17"/>
      <c r="R570" s="16">
        <f>IF(R569&lt;&gt;"",IF(R569=1,1,IF(R569=2,2,IF(R569=3,3,(IF(R569=4,4,99))))),0)</f>
        <v>0</v>
      </c>
      <c r="S570" s="17"/>
      <c r="T570" s="16">
        <f>IF(T569&lt;&gt;"",IF(T569=1,1,IF(T569=2,2,IF(T569=3,3,(IF(T569=4,4,99))))),0)</f>
        <v>0</v>
      </c>
      <c r="U570" s="17"/>
      <c r="V570" s="16">
        <f>IF(V569&lt;&gt;"",IF(V569=1,1,IF(V569=2,2,IF(V569=3,3,(IF(V569=4,4,99))))),0)</f>
        <v>0</v>
      </c>
      <c r="W570" s="17"/>
      <c r="X570" s="16">
        <f>IF(X569&lt;&gt;"",IF(X569=1,1,IF(X569=2,2,IF(X569=3,3,(IF(X569=4,4,99))))),0)</f>
        <v>0</v>
      </c>
      <c r="Y570" s="17"/>
      <c r="Z570" s="16">
        <f>IF(Z569&lt;&gt;"",IF(Z569=1,1,IF(Z569=2,2,IF(Z569=3,3,(IF(Z569=4,4,99))))),0)</f>
        <v>0</v>
      </c>
      <c r="AA570" s="17"/>
      <c r="AB570" s="16">
        <f>IF(AB569&lt;&gt;"",IF(AB569=1,1,IF(AB569=2,2,IF(AB569=3,3,(IF(AB569=4,4,99))))),0)</f>
        <v>0</v>
      </c>
      <c r="AC570" s="17"/>
      <c r="AD570" s="16">
        <f>IF(AD569&lt;&gt;"",IF(AD569=1,1,IF(AD569=2,2,IF(AD569=3,3,(IF(AD569=4,4,99))))),0)</f>
        <v>0</v>
      </c>
      <c r="AE570" s="17"/>
      <c r="AF570" s="16">
        <f>IF(AF569&lt;&gt;"",IF(AF569=1,1,IF(AF569=2,2,IF(AF569=3,3,(IF(AF569=4,4,99))))),0)</f>
        <v>0</v>
      </c>
      <c r="AG570" s="17"/>
      <c r="AH570" s="16">
        <f>IF(AH569&lt;&gt;"",IF(AH569=1,1,IF(AH569=2,2,IF(AH569=3,3,(IF(AH569=4,4,99))))),0)</f>
        <v>0</v>
      </c>
      <c r="AI570" s="14">
        <f t="shared" si="57"/>
        <v>0</v>
      </c>
      <c r="AJ570" s="15"/>
      <c r="AK570" s="89"/>
      <c r="AL570" s="149"/>
    </row>
    <row r="571" spans="1:38" ht="12" customHeight="1" thickBot="1">
      <c r="A571" s="150" t="s">
        <v>61</v>
      </c>
      <c r="B571" s="150"/>
      <c r="C571" s="150"/>
      <c r="D571" s="150"/>
      <c r="E571" s="150"/>
      <c r="F571" s="84"/>
      <c r="G571" s="93">
        <f>IF(AI572&gt;0,IF(AI572&lt;99,AVERAGE(N571,P571,R571,T571,V571,X571,Z571,AB571,AD571,AF571,AH571),"ERR"),"")</f>
      </c>
      <c r="H571" s="137">
        <f t="shared" si="56"/>
        <v>0</v>
      </c>
      <c r="I571" s="94">
        <f>IF(G571&lt;1.5,1,"")</f>
      </c>
      <c r="J571" s="95">
        <f>IF(G571&lt;2.5,IF(G571&gt;=1.5,1,""),"")</f>
      </c>
      <c r="K571" s="95">
        <f>IF(G571&lt;3.5,IF(G571&gt;=2.5,1,""),"")</f>
      </c>
      <c r="L571" s="97">
        <f>IF(G571&lt;&gt;"",IF(G571&lt;&gt;"ERR",IF(G571&gt;=3.5,1,""),""),"")</f>
      </c>
      <c r="M571" s="89" t="s">
        <v>60</v>
      </c>
      <c r="N571" s="18"/>
      <c r="O571" s="17"/>
      <c r="P571" s="18"/>
      <c r="Q571" s="17"/>
      <c r="R571" s="18"/>
      <c r="S571" s="17"/>
      <c r="T571" s="18"/>
      <c r="U571" s="17"/>
      <c r="V571" s="18"/>
      <c r="W571" s="17"/>
      <c r="X571" s="19"/>
      <c r="Y571" s="17"/>
      <c r="Z571" s="19"/>
      <c r="AA571" s="17"/>
      <c r="AB571" s="18"/>
      <c r="AC571" s="17"/>
      <c r="AD571" s="18"/>
      <c r="AE571" s="17"/>
      <c r="AF571" s="18"/>
      <c r="AG571" s="17"/>
      <c r="AH571" s="18"/>
      <c r="AI571" s="14">
        <f t="shared" si="57"/>
        <v>0</v>
      </c>
      <c r="AJ571" s="15"/>
      <c r="AK571" s="89" t="s">
        <v>60</v>
      </c>
      <c r="AL571" s="149"/>
    </row>
    <row r="572" spans="1:38" ht="12" customHeight="1" hidden="1">
      <c r="A572" s="90"/>
      <c r="B572" s="91"/>
      <c r="C572" s="91"/>
      <c r="D572" s="91"/>
      <c r="E572" s="92"/>
      <c r="F572" s="84"/>
      <c r="G572" s="93"/>
      <c r="H572" s="137">
        <f t="shared" si="56"/>
        <v>0</v>
      </c>
      <c r="I572" s="94"/>
      <c r="J572" s="95"/>
      <c r="K572" s="95"/>
      <c r="L572" s="96"/>
      <c r="M572" s="89"/>
      <c r="N572" s="18"/>
      <c r="O572" s="17"/>
      <c r="P572" s="18"/>
      <c r="Q572" s="17"/>
      <c r="R572" s="18"/>
      <c r="S572" s="17"/>
      <c r="T572" s="18"/>
      <c r="U572" s="17"/>
      <c r="V572" s="18"/>
      <c r="W572" s="17"/>
      <c r="X572" s="16">
        <f>IF(X571&lt;&gt;"",IF(X571=1,1,IF(X571=2,2,IF(X571=3,3,(IF(X571=4,4,99))))),0)</f>
        <v>0</v>
      </c>
      <c r="Y572" s="17"/>
      <c r="Z572" s="16">
        <f>IF(Z571&lt;&gt;"",IF(Z571=1,1,IF(Z571=2,2,IF(Z571=3,3,(IF(Z571=4,4,99))))),0)</f>
        <v>0</v>
      </c>
      <c r="AA572" s="17"/>
      <c r="AB572" s="18"/>
      <c r="AC572" s="17"/>
      <c r="AD572" s="18"/>
      <c r="AE572" s="17"/>
      <c r="AF572" s="18"/>
      <c r="AG572" s="17"/>
      <c r="AH572" s="18"/>
      <c r="AI572" s="14">
        <f t="shared" si="57"/>
        <v>0</v>
      </c>
      <c r="AJ572" s="15"/>
      <c r="AK572" s="89"/>
      <c r="AL572" s="149"/>
    </row>
    <row r="573" spans="1:38" ht="12" customHeight="1" thickBot="1">
      <c r="A573" s="98"/>
      <c r="B573" s="99"/>
      <c r="C573" s="99"/>
      <c r="D573" s="99"/>
      <c r="E573" s="92" t="s">
        <v>62</v>
      </c>
      <c r="F573" s="84"/>
      <c r="G573" s="93">
        <f>IF(SUM(N574,P574,R574,T574,V574,X574,Z574,AB574,AD574,AF574,AH574)&gt;0,IF(SUM(N574,P574,R574,T574,V574,X574,Z574,AB574,AD574,AF574,AH574)&lt;99,AVERAGE(N573,P573,R573,T573,V573,X573,Z573,AB573,AD573,AF573,AH573),"ERR"),"")</f>
      </c>
      <c r="H573" s="137">
        <f t="shared" si="56"/>
        <v>0</v>
      </c>
      <c r="I573" s="94">
        <f>IF(G573&lt;1.5,1,"")</f>
      </c>
      <c r="J573" s="95">
        <f>IF(G573&lt;2.5,IF(G573&gt;=1.5,1,""),"")</f>
      </c>
      <c r="K573" s="95">
        <f>IF(G573&lt;3.5,IF(G573&gt;=2.5,1,""),"")</f>
      </c>
      <c r="L573" s="97">
        <f>IF(G573&lt;&gt;"",IF(G573&lt;&gt;"ERR",IF(G573&gt;=3.5,1,""),""),"")</f>
      </c>
      <c r="M573" s="89" t="s">
        <v>60</v>
      </c>
      <c r="N573" s="18"/>
      <c r="O573" s="17"/>
      <c r="P573" s="18"/>
      <c r="Q573" s="17"/>
      <c r="R573" s="18"/>
      <c r="S573" s="17"/>
      <c r="T573" s="18"/>
      <c r="U573" s="17"/>
      <c r="V573" s="18"/>
      <c r="W573" s="17"/>
      <c r="X573" s="18"/>
      <c r="Y573" s="17"/>
      <c r="Z573" s="18"/>
      <c r="AA573" s="17"/>
      <c r="AB573" s="19"/>
      <c r="AC573" s="17"/>
      <c r="AD573" s="19"/>
      <c r="AE573" s="17"/>
      <c r="AF573" s="19"/>
      <c r="AG573" s="17"/>
      <c r="AH573" s="19"/>
      <c r="AI573" s="14">
        <f t="shared" si="57"/>
        <v>0</v>
      </c>
      <c r="AJ573" s="15"/>
      <c r="AK573" s="89" t="s">
        <v>60</v>
      </c>
      <c r="AL573" s="149"/>
    </row>
    <row r="574" spans="1:38" ht="12" customHeight="1" hidden="1">
      <c r="A574" s="98"/>
      <c r="B574" s="100"/>
      <c r="C574" s="100"/>
      <c r="D574" s="100"/>
      <c r="E574" s="92"/>
      <c r="F574" s="84"/>
      <c r="G574" s="93"/>
      <c r="H574" s="137">
        <f t="shared" si="56"/>
        <v>0</v>
      </c>
      <c r="I574" s="94"/>
      <c r="J574" s="95"/>
      <c r="K574" s="95"/>
      <c r="L574" s="96"/>
      <c r="M574" s="89"/>
      <c r="N574" s="18"/>
      <c r="O574" s="17"/>
      <c r="P574" s="18"/>
      <c r="Q574" s="17"/>
      <c r="R574" s="18"/>
      <c r="S574" s="17"/>
      <c r="T574" s="18"/>
      <c r="U574" s="17"/>
      <c r="V574" s="18"/>
      <c r="W574" s="17"/>
      <c r="X574" s="18"/>
      <c r="Y574" s="17"/>
      <c r="Z574" s="18"/>
      <c r="AA574" s="17"/>
      <c r="AB574" s="16">
        <f>IF(AB573&lt;&gt;"",IF(AB573=1,1,IF(AB573=2,2,IF(AB573=3,3,(IF(AB573=4,4,99))))),0)</f>
        <v>0</v>
      </c>
      <c r="AC574" s="17"/>
      <c r="AD574" s="16">
        <f>IF(AD573&lt;&gt;"",IF(AD573=1,1,IF(AD573=2,2,IF(AD573=3,3,(IF(AD573=4,4,99))))),0)</f>
        <v>0</v>
      </c>
      <c r="AE574" s="17"/>
      <c r="AF574" s="16">
        <f>IF(AF573&lt;&gt;"",IF(AF573=1,1,IF(AF573=2,2,IF(AF573=3,3,(IF(AF573=4,4,99))))),0)</f>
        <v>0</v>
      </c>
      <c r="AG574" s="17"/>
      <c r="AH574" s="16">
        <f>IF(AH573&lt;&gt;"",IF(AH573=1,1,IF(AH573=2,2,IF(AH573=3,3,(IF(AH573=4,4,99))))),0)</f>
        <v>0</v>
      </c>
      <c r="AI574" s="14">
        <f t="shared" si="57"/>
        <v>0</v>
      </c>
      <c r="AJ574" s="15"/>
      <c r="AK574" s="89"/>
      <c r="AL574" s="149"/>
    </row>
    <row r="575" spans="1:38" ht="12" customHeight="1" thickBot="1">
      <c r="A575" s="101"/>
      <c r="B575" s="102"/>
      <c r="C575" s="102"/>
      <c r="D575" s="102"/>
      <c r="E575" s="103" t="s">
        <v>63</v>
      </c>
      <c r="F575" s="104"/>
      <c r="G575" s="105">
        <f>IF(SUM(N576,P576,R576,T576,V576,X576,Z576,AB576,AD576,AF576,AH576)&gt;0,IF(SUM(N576,P576,R576,T576,V576,X576,Z576,AB576,AD576,AF576,AH576)&lt;99,AVERAGE(N575,P575,R575,T575,V575,X575,Z575,AB575,AD575,AF575,AH575),"ERR"),"")</f>
      </c>
      <c r="H575" s="138">
        <f t="shared" si="56"/>
        <v>0</v>
      </c>
      <c r="I575" s="106">
        <f>IF(G575&lt;1.5,1,"")</f>
      </c>
      <c r="J575" s="107">
        <f>IF(G575&lt;2.5,IF(G575&gt;=1.5,1,""),"")</f>
      </c>
      <c r="K575" s="107">
        <f>IF(G575&lt;3.5,IF(G575&gt;=2.5,1,""),"")</f>
      </c>
      <c r="L575" s="108">
        <f>IF(G575&lt;&gt;"",IF(G575&lt;&gt;"ERR",IF(G575&gt;=3.5,1,""),""),"")</f>
      </c>
      <c r="M575" s="109" t="s">
        <v>60</v>
      </c>
      <c r="N575" s="21"/>
      <c r="O575" s="22"/>
      <c r="P575" s="21"/>
      <c r="Q575" s="22"/>
      <c r="R575" s="21"/>
      <c r="S575" s="22"/>
      <c r="T575" s="23"/>
      <c r="U575" s="22"/>
      <c r="V575" s="23"/>
      <c r="W575" s="22"/>
      <c r="X575" s="23"/>
      <c r="Y575" s="22"/>
      <c r="Z575" s="23"/>
      <c r="AA575" s="22"/>
      <c r="AB575" s="23"/>
      <c r="AC575" s="22"/>
      <c r="AD575" s="23"/>
      <c r="AE575" s="22"/>
      <c r="AF575" s="23"/>
      <c r="AG575" s="22"/>
      <c r="AH575" s="23"/>
      <c r="AI575" s="14">
        <f t="shared" si="57"/>
        <v>0</v>
      </c>
      <c r="AJ575" s="15"/>
      <c r="AK575" s="135" t="s">
        <v>60</v>
      </c>
      <c r="AL575" s="149"/>
    </row>
    <row r="576" spans="1:38" ht="12" customHeight="1" hidden="1">
      <c r="A576" s="98"/>
      <c r="B576" s="100"/>
      <c r="C576" s="100"/>
      <c r="D576" s="100"/>
      <c r="E576" s="92"/>
      <c r="F576" s="84"/>
      <c r="G576" s="110"/>
      <c r="H576" s="137">
        <f t="shared" si="56"/>
        <v>0</v>
      </c>
      <c r="I576" s="111"/>
      <c r="J576" s="112"/>
      <c r="K576" s="112"/>
      <c r="L576" s="113"/>
      <c r="M576" s="89"/>
      <c r="N576" s="24">
        <f>IF(N575&lt;&gt;"",IF(N575=1,1,IF(N575=2,2,IF(N575=3,3,(IF(N575=4,4,99))))),0)</f>
        <v>0</v>
      </c>
      <c r="O576" s="17"/>
      <c r="P576" s="24">
        <f>IF(P575&lt;&gt;"",IF(P575=1,1,IF(P575=2,2,IF(P575=3,3,(IF(P575=4,4,99))))),0)</f>
        <v>0</v>
      </c>
      <c r="Q576" s="17"/>
      <c r="R576" s="24">
        <f>IF(R575&lt;&gt;"",IF(R575=1,1,IF(R575=2,2,IF(R575=3,3,(IF(R575=4,4,99))))),0)</f>
        <v>0</v>
      </c>
      <c r="S576" s="17"/>
      <c r="T576" s="23"/>
      <c r="U576" s="17"/>
      <c r="V576" s="23"/>
      <c r="W576" s="17"/>
      <c r="X576" s="23"/>
      <c r="Y576" s="17"/>
      <c r="Z576" s="23"/>
      <c r="AA576" s="17"/>
      <c r="AB576" s="23"/>
      <c r="AC576" s="17"/>
      <c r="AD576" s="23"/>
      <c r="AE576" s="17"/>
      <c r="AF576" s="23"/>
      <c r="AG576" s="17"/>
      <c r="AH576" s="23"/>
      <c r="AI576" s="14">
        <f t="shared" si="57"/>
        <v>0</v>
      </c>
      <c r="AJ576" s="15"/>
      <c r="AK576" s="89"/>
      <c r="AL576" s="149"/>
    </row>
    <row r="577" spans="1:38" ht="12" customHeight="1" thickBot="1">
      <c r="A577" s="114"/>
      <c r="B577" s="115"/>
      <c r="C577" s="115"/>
      <c r="D577" s="115"/>
      <c r="E577" s="116" t="s">
        <v>64</v>
      </c>
      <c r="F577" s="84"/>
      <c r="G577" s="93">
        <f>IF(SUM(N578,P578,R578,T578,V578,X578,Z578,AB578,AD578,AF578,AH578)&gt;0,IF(SUM(N578,P578,R578,T578,V578,X578,Z578,AB578,AD578,AF578,AH578)&lt;99,AVERAGE(N577,P577,R577,T577,V577,X577,Z577,AB577,AD577,AF577,AH577),"ERR"),"")</f>
      </c>
      <c r="H577" s="137">
        <f t="shared" si="56"/>
        <v>0</v>
      </c>
      <c r="I577" s="94">
        <f>IF(G577&lt;1.5,1,"")</f>
      </c>
      <c r="J577" s="95">
        <f>IF(G577&lt;2.5,IF(G577&gt;=1.5,1,""),"")</f>
      </c>
      <c r="K577" s="95">
        <f>IF(G577&lt;3.5,IF(G577&gt;=2.5,1,""),"")</f>
      </c>
      <c r="L577" s="97">
        <f>IF(G577&lt;&gt;"",IF(G577&lt;&gt;"ERR",IF(G577&gt;=3.5,1,""),""),"")</f>
      </c>
      <c r="M577" s="89" t="s">
        <v>65</v>
      </c>
      <c r="N577" s="19"/>
      <c r="O577" s="17"/>
      <c r="P577" s="19"/>
      <c r="Q577" s="17"/>
      <c r="R577" s="19"/>
      <c r="S577" s="17"/>
      <c r="T577" s="19"/>
      <c r="U577" s="17"/>
      <c r="V577" s="19"/>
      <c r="W577" s="17"/>
      <c r="X577" s="19"/>
      <c r="Y577" s="17"/>
      <c r="Z577" s="19"/>
      <c r="AA577" s="17"/>
      <c r="AB577" s="19"/>
      <c r="AC577" s="17"/>
      <c r="AD577" s="19"/>
      <c r="AE577" s="17"/>
      <c r="AF577" s="19"/>
      <c r="AG577" s="17"/>
      <c r="AH577" s="19"/>
      <c r="AI577" s="14">
        <f t="shared" si="57"/>
        <v>0</v>
      </c>
      <c r="AJ577" s="15"/>
      <c r="AK577" s="89" t="s">
        <v>65</v>
      </c>
      <c r="AL577" s="149"/>
    </row>
    <row r="578" spans="1:38" ht="12" customHeight="1" hidden="1">
      <c r="A578" s="114"/>
      <c r="B578" s="115"/>
      <c r="C578" s="115"/>
      <c r="D578" s="115"/>
      <c r="E578" s="116"/>
      <c r="F578" s="84"/>
      <c r="G578" s="93"/>
      <c r="H578" s="137">
        <f t="shared" si="56"/>
        <v>0</v>
      </c>
      <c r="I578" s="94"/>
      <c r="J578" s="95"/>
      <c r="K578" s="95"/>
      <c r="L578" s="96"/>
      <c r="M578" s="89"/>
      <c r="N578" s="16">
        <f>IF(N577&lt;&gt;"",IF(N577=1,1,IF(N577=2,2,IF(N577=3,3,(IF(N577=4,4,99))))),0)</f>
        <v>0</v>
      </c>
      <c r="O578" s="17"/>
      <c r="P578" s="16">
        <f>IF(P577&lt;&gt;"",IF(P577=1,1,IF(P577=2,2,IF(P577=3,3,(IF(P577=4,4,99))))),0)</f>
        <v>0</v>
      </c>
      <c r="Q578" s="17"/>
      <c r="R578" s="16">
        <f>IF(R577&lt;&gt;"",IF(R577=1,1,IF(R577=2,2,IF(R577=3,3,(IF(R577=4,4,99))))),0)</f>
        <v>0</v>
      </c>
      <c r="S578" s="17"/>
      <c r="T578" s="16">
        <f>IF(T577&lt;&gt;"",IF(T577=1,1,IF(T577=2,2,IF(T577=3,3,(IF(T577=4,4,99))))),0)</f>
        <v>0</v>
      </c>
      <c r="U578" s="17"/>
      <c r="V578" s="16">
        <f>IF(V577&lt;&gt;"",IF(V577=1,1,IF(V577=2,2,IF(V577=3,3,(IF(V577=4,4,99))))),0)</f>
        <v>0</v>
      </c>
      <c r="W578" s="17"/>
      <c r="X578" s="16">
        <f>IF(X577&lt;&gt;"",IF(X577=1,1,IF(X577=2,2,IF(X577=3,3,(IF(X577=4,4,99))))),0)</f>
        <v>0</v>
      </c>
      <c r="Y578" s="17"/>
      <c r="Z578" s="16">
        <f>IF(Z577&lt;&gt;"",IF(Z577=1,1,IF(Z577=2,2,IF(Z577=3,3,(IF(Z577=4,4,99))))),0)</f>
        <v>0</v>
      </c>
      <c r="AA578" s="17"/>
      <c r="AB578" s="16">
        <f>IF(AB577&lt;&gt;"",IF(AB577=1,1,IF(AB577=2,2,IF(AB577=3,3,(IF(AB577=4,4,99))))),0)</f>
        <v>0</v>
      </c>
      <c r="AC578" s="17"/>
      <c r="AD578" s="16">
        <f>IF(AD577&lt;&gt;"",IF(AD577=1,1,IF(AD577=2,2,IF(AD577=3,3,(IF(AD577=4,4,99))))),0)</f>
        <v>0</v>
      </c>
      <c r="AE578" s="17"/>
      <c r="AF578" s="16">
        <f>IF(AF577&lt;&gt;"",IF(AF577=1,1,IF(AF577=2,2,IF(AF577=3,3,(IF(AF577=4,4,99))))),0)</f>
        <v>0</v>
      </c>
      <c r="AG578" s="17"/>
      <c r="AH578" s="16">
        <f>IF(AH577&lt;&gt;"",IF(AH577=1,1,IF(AH577=2,2,IF(AH577=3,3,(IF(AH577=4,4,99))))),0)</f>
        <v>0</v>
      </c>
      <c r="AI578" s="14">
        <f t="shared" si="57"/>
        <v>0</v>
      </c>
      <c r="AJ578" s="15"/>
      <c r="AK578" s="89"/>
      <c r="AL578" s="149"/>
    </row>
    <row r="579" spans="1:38" ht="12" customHeight="1" thickBot="1">
      <c r="A579" s="114"/>
      <c r="B579" s="115"/>
      <c r="C579" s="115"/>
      <c r="D579" s="115"/>
      <c r="E579" s="116" t="s">
        <v>66</v>
      </c>
      <c r="F579" s="84"/>
      <c r="G579" s="93">
        <f>IF(SUM(N580,P580,R580,T580,V580,X580,Z580,AB580,AD580,AF580,AH580)&gt;0,IF(SUM(N580,P580,R580,T580,V580,X580,Z580,AB580,AD580,AF580,AH580)&lt;99,AVERAGE(N579,P579,R579,T579,V579,X579,Z579,AB579,AD579,AF579,AH579),"ERR"),"")</f>
      </c>
      <c r="H579" s="137">
        <f t="shared" si="56"/>
        <v>0</v>
      </c>
      <c r="I579" s="94">
        <f>IF(G579&lt;1.5,1,"")</f>
      </c>
      <c r="J579" s="95">
        <f>IF(G579&lt;2.5,IF(G579&gt;=1.5,1,""),"")</f>
      </c>
      <c r="K579" s="95">
        <f>IF(G579&lt;3.5,IF(G579&gt;=2.5,1,""),"")</f>
      </c>
      <c r="L579" s="97">
        <f>IF(G579&lt;&gt;"",IF(G579&lt;&gt;"ERR",IF(G579&gt;=3.5,1,""),""),"")</f>
      </c>
      <c r="M579" s="89" t="s">
        <v>67</v>
      </c>
      <c r="N579" s="19"/>
      <c r="O579" s="17"/>
      <c r="P579" s="19"/>
      <c r="Q579" s="17"/>
      <c r="R579" s="19"/>
      <c r="S579" s="17"/>
      <c r="T579" s="19"/>
      <c r="U579" s="17"/>
      <c r="V579" s="19"/>
      <c r="W579" s="17"/>
      <c r="X579" s="19"/>
      <c r="Y579" s="17"/>
      <c r="Z579" s="19"/>
      <c r="AA579" s="17"/>
      <c r="AB579" s="19"/>
      <c r="AC579" s="17"/>
      <c r="AD579" s="19"/>
      <c r="AE579" s="17"/>
      <c r="AF579" s="19"/>
      <c r="AG579" s="17"/>
      <c r="AH579" s="19"/>
      <c r="AI579" s="14">
        <f t="shared" si="57"/>
        <v>0</v>
      </c>
      <c r="AJ579" s="15"/>
      <c r="AK579" s="89" t="s">
        <v>67</v>
      </c>
      <c r="AL579" s="149"/>
    </row>
    <row r="580" spans="1:38" ht="12" customHeight="1" hidden="1">
      <c r="A580" s="114"/>
      <c r="B580" s="115"/>
      <c r="C580" s="115"/>
      <c r="D580" s="115"/>
      <c r="E580" s="116"/>
      <c r="F580" s="84"/>
      <c r="G580" s="93"/>
      <c r="H580" s="137">
        <f t="shared" si="56"/>
        <v>0</v>
      </c>
      <c r="I580" s="94"/>
      <c r="J580" s="95"/>
      <c r="K580" s="95"/>
      <c r="L580" s="96"/>
      <c r="M580" s="89"/>
      <c r="N580" s="16">
        <f>IF(N579&lt;&gt;"",IF(N579=1,1,IF(N579=2,2,IF(N579=3,3,(IF(N579=4,4,99))))),0)</f>
        <v>0</v>
      </c>
      <c r="O580" s="17"/>
      <c r="P580" s="16">
        <f>IF(P579&lt;&gt;"",IF(P579=1,1,IF(P579=2,2,IF(P579=3,3,(IF(P579=4,4,99))))),0)</f>
        <v>0</v>
      </c>
      <c r="Q580" s="17"/>
      <c r="R580" s="16">
        <f>IF(R579&lt;&gt;"",IF(R579=1,1,IF(R579=2,2,IF(R579=3,3,(IF(R579=4,4,99))))),0)</f>
        <v>0</v>
      </c>
      <c r="S580" s="17"/>
      <c r="T580" s="16">
        <f>IF(T579&lt;&gt;"",IF(T579=1,1,IF(T579=2,2,IF(T579=3,3,(IF(T579=4,4,99))))),0)</f>
        <v>0</v>
      </c>
      <c r="U580" s="17"/>
      <c r="V580" s="16">
        <f>IF(V579&lt;&gt;"",IF(V579=1,1,IF(V579=2,2,IF(V579=3,3,(IF(V579=4,4,99))))),0)</f>
        <v>0</v>
      </c>
      <c r="W580" s="17"/>
      <c r="X580" s="16">
        <f>IF(X579&lt;&gt;"",IF(X579=1,1,IF(X579=2,2,IF(X579=3,3,(IF(X579=4,4,99))))),0)</f>
        <v>0</v>
      </c>
      <c r="Y580" s="17"/>
      <c r="Z580" s="16">
        <f>IF(Z579&lt;&gt;"",IF(Z579=1,1,IF(Z579=2,2,IF(Z579=3,3,(IF(Z579=4,4,99))))),0)</f>
        <v>0</v>
      </c>
      <c r="AA580" s="17"/>
      <c r="AB580" s="16">
        <f>IF(AB579&lt;&gt;"",IF(AB579=1,1,IF(AB579=2,2,IF(AB579=3,3,(IF(AB579=4,4,99))))),0)</f>
        <v>0</v>
      </c>
      <c r="AC580" s="17"/>
      <c r="AD580" s="16">
        <f>IF(AD579&lt;&gt;"",IF(AD579=1,1,IF(AD579=2,2,IF(AD579=3,3,(IF(AD579=4,4,99))))),0)</f>
        <v>0</v>
      </c>
      <c r="AE580" s="17"/>
      <c r="AF580" s="16">
        <f>IF(AF579&lt;&gt;"",IF(AF579=1,1,IF(AF579=2,2,IF(AF579=3,3,(IF(AF579=4,4,99))))),0)</f>
        <v>0</v>
      </c>
      <c r="AG580" s="17"/>
      <c r="AH580" s="16">
        <f>IF(AH579&lt;&gt;"",IF(AH579=1,1,IF(AH579=2,2,IF(AH579=3,3,(IF(AH579=4,4,99))))),0)</f>
        <v>0</v>
      </c>
      <c r="AI580" s="14">
        <f t="shared" si="57"/>
        <v>0</v>
      </c>
      <c r="AJ580" s="15"/>
      <c r="AK580" s="89"/>
      <c r="AL580" s="149"/>
    </row>
    <row r="581" spans="1:38" ht="12" customHeight="1">
      <c r="A581" s="114"/>
      <c r="B581" s="115"/>
      <c r="C581" s="115"/>
      <c r="D581" s="115"/>
      <c r="E581" s="116" t="s">
        <v>68</v>
      </c>
      <c r="F581" s="84"/>
      <c r="G581" s="93">
        <f>IF(SUM(N582,P582,R582,T582,V582,X582,Z582,AB582,AD582,AF582,AH582)&gt;0,IF(SUM(N582,P582,R582,T582,V582,X582,Z582,AB582,AD582,AF582,AH582)&lt;99,AVERAGE(N581,P581,R581,T581,V581,X581,Z581,AB581,AD581,AF581,AH581),"ERR"),"")</f>
      </c>
      <c r="H581" s="137">
        <f t="shared" si="56"/>
        <v>0</v>
      </c>
      <c r="I581" s="94">
        <f>IF(G581&lt;1.5,1,"")</f>
      </c>
      <c r="J581" s="95">
        <f>IF(G581&lt;2.5,IF(G581&gt;=1.5,1,""),"")</f>
      </c>
      <c r="K581" s="95">
        <f>IF(G581&lt;3.5,IF(G581&gt;=2.5,1,""),"")</f>
      </c>
      <c r="L581" s="97">
        <f>IF(G581&lt;&gt;"",IF(G581&lt;&gt;"ERR",IF(G581&gt;=3.5,1,""),""),"")</f>
      </c>
      <c r="M581" s="89" t="s">
        <v>69</v>
      </c>
      <c r="N581" s="19"/>
      <c r="O581" s="17"/>
      <c r="P581" s="19"/>
      <c r="Q581" s="17"/>
      <c r="R581" s="19"/>
      <c r="S581" s="17"/>
      <c r="T581" s="18"/>
      <c r="U581" s="17"/>
      <c r="V581" s="19"/>
      <c r="W581" s="17"/>
      <c r="X581" s="18"/>
      <c r="Y581" s="17"/>
      <c r="Z581" s="18"/>
      <c r="AA581" s="17"/>
      <c r="AB581" s="19"/>
      <c r="AC581" s="17"/>
      <c r="AD581" s="19"/>
      <c r="AE581" s="17"/>
      <c r="AF581" s="19"/>
      <c r="AG581" s="17"/>
      <c r="AH581" s="19"/>
      <c r="AI581" s="14">
        <f t="shared" si="57"/>
        <v>0</v>
      </c>
      <c r="AJ581" s="15"/>
      <c r="AK581" s="89" t="s">
        <v>69</v>
      </c>
      <c r="AL581" s="149"/>
    </row>
    <row r="582" spans="1:38" ht="12" customHeight="1" hidden="1">
      <c r="A582" s="117"/>
      <c r="B582" s="118"/>
      <c r="C582" s="118"/>
      <c r="D582" s="118"/>
      <c r="E582" s="119"/>
      <c r="F582" s="84"/>
      <c r="G582" s="93"/>
      <c r="H582" s="137">
        <f t="shared" si="56"/>
        <v>0</v>
      </c>
      <c r="I582" s="94"/>
      <c r="J582" s="95"/>
      <c r="K582" s="95"/>
      <c r="L582" s="96"/>
      <c r="M582" s="89"/>
      <c r="N582" s="16">
        <f>IF(N581&lt;&gt;"",IF(N581=1,1,IF(N581=2,2,IF(N581=3,3,(IF(N581=4,4,99))))),0)</f>
        <v>0</v>
      </c>
      <c r="O582" s="17"/>
      <c r="P582" s="16">
        <f>IF(P581&lt;&gt;"",IF(P581=1,1,IF(P581=2,2,IF(P581=3,3,(IF(P581=4,4,99))))),0)</f>
        <v>0</v>
      </c>
      <c r="Q582" s="17"/>
      <c r="R582" s="16">
        <f>IF(R581&lt;&gt;"",IF(R581=1,1,IF(R581=2,2,IF(R581=3,3,(IF(R581=4,4,99))))),0)</f>
        <v>0</v>
      </c>
      <c r="S582" s="17"/>
      <c r="T582" s="18"/>
      <c r="U582" s="17"/>
      <c r="V582" s="16">
        <f>IF(V581&lt;&gt;"",IF(V581=1,1,IF(V581=2,2,IF(V581=3,3,(IF(V581=4,4,99))))),0)</f>
        <v>0</v>
      </c>
      <c r="W582" s="17"/>
      <c r="X582" s="18"/>
      <c r="Y582" s="17"/>
      <c r="Z582" s="18"/>
      <c r="AA582" s="17"/>
      <c r="AB582" s="16">
        <f>IF(AB581&lt;&gt;"",IF(AB581=1,1,IF(AB581=2,2,IF(AB581=3,3,(IF(AB581=4,4,99))))),0)</f>
        <v>0</v>
      </c>
      <c r="AC582" s="17"/>
      <c r="AD582" s="16">
        <f>IF(AD581&lt;&gt;"",IF(AD581=1,1,IF(AD581=2,2,IF(AD581=3,3,(IF(AD581=4,4,99))))),0)</f>
        <v>0</v>
      </c>
      <c r="AE582" s="17"/>
      <c r="AF582" s="16">
        <f>IF(AF581&lt;&gt;"",IF(AF581=1,1,IF(AF581=2,2,IF(AF581=3,3,(IF(AF581=4,4,99))))),0)</f>
        <v>0</v>
      </c>
      <c r="AG582" s="17"/>
      <c r="AH582" s="16">
        <f>IF(AH581&lt;&gt;"",IF(AH581=1,1,IF(AH581=2,2,IF(AH581=3,3,(IF(AH581=4,4,99))))),0)</f>
        <v>0</v>
      </c>
      <c r="AI582" s="14">
        <f t="shared" si="57"/>
        <v>0</v>
      </c>
      <c r="AJ582" s="15"/>
      <c r="AK582" s="89"/>
      <c r="AL582" s="25"/>
    </row>
    <row r="583" spans="1:38" ht="12" customHeight="1" thickBot="1">
      <c r="A583" s="120"/>
      <c r="B583" s="121"/>
      <c r="C583" s="121"/>
      <c r="D583" s="121"/>
      <c r="E583" s="122" t="s">
        <v>70</v>
      </c>
      <c r="F583" s="84"/>
      <c r="G583" s="105">
        <f>IF(SUM(N584,P584,R584,T584,V584,X584,Z584,AB584,AD584,AF584,AH584)&gt;0,IF(SUM(N584,P584,R584,T584,V584,X584,Z584,AB584,AD584,AF584,AH584)&lt;99,AVERAGE(N583,P583,R583,T583,V583,X583,Z583,AB583,AD583,AF583,AH583),"ERR"),"")</f>
      </c>
      <c r="H583" s="137">
        <f t="shared" si="56"/>
        <v>0</v>
      </c>
      <c r="I583" s="106">
        <f>IF(G583&lt;1.5,1,"")</f>
      </c>
      <c r="J583" s="107">
        <f>IF(G583&lt;2.5,IF(G583&gt;=1.5,1,""),"")</f>
      </c>
      <c r="K583" s="107">
        <f>IF(G583&lt;3.5,IF(G583&gt;=2.5,1,""),"")</f>
      </c>
      <c r="L583" s="108">
        <f>IF(G583&lt;&gt;"",IF(G583&lt;&gt;"ERR",IF(G583&gt;=3.5,1,""),""),"")</f>
      </c>
      <c r="M583" s="89" t="s">
        <v>71</v>
      </c>
      <c r="N583" s="21"/>
      <c r="O583" s="22"/>
      <c r="P583" s="21"/>
      <c r="Q583" s="22"/>
      <c r="R583" s="21"/>
      <c r="S583" s="22"/>
      <c r="T583" s="21"/>
      <c r="U583" s="22"/>
      <c r="V583" s="21"/>
      <c r="W583" s="22"/>
      <c r="X583" s="21"/>
      <c r="Y583" s="22"/>
      <c r="Z583" s="21"/>
      <c r="AA583" s="22"/>
      <c r="AB583" s="21"/>
      <c r="AC583" s="22"/>
      <c r="AD583" s="21"/>
      <c r="AE583" s="22"/>
      <c r="AF583" s="21"/>
      <c r="AG583" s="22"/>
      <c r="AH583" s="21"/>
      <c r="AI583" s="14">
        <f t="shared" si="57"/>
        <v>0</v>
      </c>
      <c r="AJ583" s="15"/>
      <c r="AK583" s="89" t="s">
        <v>71</v>
      </c>
      <c r="AL583" s="26">
        <f>IF(AL569=0,0,IF(AL569=10,10,IF(AL569=20,20,"ERR")))</f>
        <v>0</v>
      </c>
    </row>
    <row r="584" spans="1:38" ht="12" customHeight="1" hidden="1">
      <c r="A584" s="101"/>
      <c r="B584" s="123"/>
      <c r="C584" s="123"/>
      <c r="D584" s="123"/>
      <c r="E584" s="124"/>
      <c r="F584" s="84"/>
      <c r="G584" s="125"/>
      <c r="H584" s="137">
        <f t="shared" si="56"/>
        <v>0</v>
      </c>
      <c r="M584" s="75"/>
      <c r="N584" s="27">
        <f>IF(N583&lt;&gt;"",IF(N583=1,1,IF(N583=2,2,IF(N583=3,3,(IF(N583=4,4,99))))),0)</f>
        <v>0</v>
      </c>
      <c r="O584" s="28"/>
      <c r="P584" s="29">
        <f>IF(P583&lt;&gt;"",IF(P583=1,1,IF(P583=2,2,IF(P583=3,3,(IF(P583=4,4,99))))),0)</f>
        <v>0</v>
      </c>
      <c r="Q584" s="28"/>
      <c r="R584" s="30">
        <f>IF(R583&lt;&gt;"",IF(R583=1,1,IF(R583=2,2,IF(R583=3,3,(IF(R583=4,4,99))))),0)</f>
        <v>0</v>
      </c>
      <c r="S584" s="28"/>
      <c r="T584" s="30">
        <f>IF(T583&lt;&gt;"",IF(T583=1,1,IF(T583=2,2,IF(T583=3,3,(IF(T583=4,4,99))))),0)</f>
        <v>0</v>
      </c>
      <c r="U584" s="28"/>
      <c r="V584" s="30">
        <f>IF(V583&lt;&gt;"",IF(V583=1,1,IF(V583=2,2,IF(V583=3,3,(IF(V583=4,4,99))))),0)</f>
        <v>0</v>
      </c>
      <c r="W584" s="28"/>
      <c r="X584" s="30">
        <f>IF(X583&lt;&gt;"",IF(X583=1,1,IF(X583=2,2,IF(X583=3,3,(IF(X583=4,4,99))))),0)</f>
        <v>0</v>
      </c>
      <c r="Y584" s="28"/>
      <c r="Z584" s="30">
        <f>IF(Z583&lt;&gt;"",IF(Z583=1,1,IF(Z583=2,2,IF(Z583=3,3,(IF(Z583=4,4,99))))),0)</f>
        <v>0</v>
      </c>
      <c r="AA584" s="28"/>
      <c r="AB584" s="30">
        <f>IF(AB583&lt;&gt;"",IF(AB583=1,1,IF(AB583=2,2,IF(AB583=3,3,(IF(AB583=4,4,99))))),0)</f>
        <v>0</v>
      </c>
      <c r="AC584" s="28"/>
      <c r="AD584" s="30">
        <f>IF(AD583&lt;&gt;"",IF(AD583=1,1,IF(AD583=2,2,IF(AD583=3,3,(IF(AD583=4,4,99))))),0)</f>
        <v>0</v>
      </c>
      <c r="AE584" s="28"/>
      <c r="AF584" s="30">
        <f>IF(AF583&lt;&gt;"",IF(AF583=1,1,IF(AF583=2,2,IF(AF583=3,3,(IF(AF583=4,4,99))))),0)</f>
        <v>0</v>
      </c>
      <c r="AG584" s="28"/>
      <c r="AH584" s="30">
        <f>IF(AH583&lt;&gt;"",IF(AH583=1,1,IF(AH583=2,2,IF(AH583=3,3,(IF(AH583=4,4,99))))),0)</f>
        <v>0</v>
      </c>
      <c r="AI584" s="14">
        <f t="shared" si="57"/>
        <v>0</v>
      </c>
      <c r="AL584" s="20"/>
    </row>
    <row r="585" spans="1:52" s="3" customFormat="1" ht="15.75" hidden="1" thickBot="1">
      <c r="A585" s="126"/>
      <c r="B585" s="127"/>
      <c r="C585" s="127"/>
      <c r="D585" s="127"/>
      <c r="E585" s="128"/>
      <c r="F585" s="129"/>
      <c r="G585" s="130"/>
      <c r="H585" s="137">
        <f>SUM(H569:H584)</f>
        <v>0</v>
      </c>
      <c r="I585" s="131">
        <f>SUM(I569:I583)*10</f>
        <v>0</v>
      </c>
      <c r="J585" s="132">
        <f>SUM(J569:J583)*25</f>
        <v>0</v>
      </c>
      <c r="K585" s="132">
        <f>SUM(K569:K583)*40</f>
        <v>0</v>
      </c>
      <c r="L585" s="133">
        <f>SUM(L569:L583)*50</f>
        <v>0</v>
      </c>
      <c r="M585" s="75"/>
      <c r="N585" s="31"/>
      <c r="O585" s="31"/>
      <c r="AK585" s="127"/>
      <c r="AM585" s="127"/>
      <c r="AN585" s="127"/>
      <c r="AO585" s="127"/>
      <c r="AP585" s="127"/>
      <c r="AQ585" s="127"/>
      <c r="AR585" s="127"/>
      <c r="AS585" s="127"/>
      <c r="AT585" s="127"/>
      <c r="AU585" s="127"/>
      <c r="AV585" s="127"/>
      <c r="AW585" s="127"/>
      <c r="AX585" s="127"/>
      <c r="AY585" s="127"/>
      <c r="AZ585" s="127"/>
    </row>
    <row r="586" spans="1:52" s="134" customFormat="1" ht="15">
      <c r="A586" s="66"/>
      <c r="B586" s="67"/>
      <c r="C586" s="67"/>
      <c r="D586" s="67"/>
      <c r="E586" s="68"/>
      <c r="F586" s="69"/>
      <c r="G586" s="70"/>
      <c r="H586" s="136"/>
      <c r="I586" s="71"/>
      <c r="J586" s="71"/>
      <c r="K586" s="71"/>
      <c r="L586" s="71"/>
      <c r="M586" s="71"/>
      <c r="N586" s="66"/>
      <c r="O586" s="66"/>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67"/>
      <c r="AY586" s="67"/>
      <c r="AZ586" s="67"/>
    </row>
    <row r="587" spans="1:38" ht="12" customHeight="1" hidden="1">
      <c r="A587" s="117"/>
      <c r="B587" s="118"/>
      <c r="C587" s="118"/>
      <c r="D587" s="118"/>
      <c r="E587" s="119"/>
      <c r="F587" s="84"/>
      <c r="G587" s="93"/>
      <c r="H587" s="137">
        <f>IF(G587="ERR",1,0)</f>
        <v>0</v>
      </c>
      <c r="I587" s="94"/>
      <c r="J587" s="95"/>
      <c r="K587" s="95"/>
      <c r="L587" s="96"/>
      <c r="M587" s="89"/>
      <c r="N587" s="16" t="e">
        <f>IF(#REF!&lt;&gt;"",IF(#REF!=1,1,IF(#REF!=2,2,IF(#REF!=3,3,(IF(#REF!=4,4,99))))),0)</f>
        <v>#REF!</v>
      </c>
      <c r="O587" s="17"/>
      <c r="P587" s="16" t="e">
        <f>IF(#REF!&lt;&gt;"",IF(#REF!=1,1,IF(#REF!=2,2,IF(#REF!=3,3,(IF(#REF!=4,4,99))))),0)</f>
        <v>#REF!</v>
      </c>
      <c r="Q587" s="17"/>
      <c r="R587" s="16" t="e">
        <f>IF(#REF!&lt;&gt;"",IF(#REF!=1,1,IF(#REF!=2,2,IF(#REF!=3,3,(IF(#REF!=4,4,99))))),0)</f>
        <v>#REF!</v>
      </c>
      <c r="S587" s="17"/>
      <c r="T587" s="18"/>
      <c r="U587" s="17"/>
      <c r="V587" s="16" t="e">
        <f>IF(#REF!&lt;&gt;"",IF(#REF!=1,1,IF(#REF!=2,2,IF(#REF!=3,3,(IF(#REF!=4,4,99))))),0)</f>
        <v>#REF!</v>
      </c>
      <c r="W587" s="17"/>
      <c r="X587" s="18"/>
      <c r="Y587" s="17"/>
      <c r="Z587" s="18"/>
      <c r="AA587" s="17"/>
      <c r="AB587" s="16" t="e">
        <f>IF(#REF!&lt;&gt;"",IF(#REF!=1,1,IF(#REF!=2,2,IF(#REF!=3,3,(IF(#REF!=4,4,99))))),0)</f>
        <v>#REF!</v>
      </c>
      <c r="AC587" s="17"/>
      <c r="AD587" s="16" t="e">
        <f>IF(#REF!&lt;&gt;"",IF(#REF!=1,1,IF(#REF!=2,2,IF(#REF!=3,3,(IF(#REF!=4,4,99))))),0)</f>
        <v>#REF!</v>
      </c>
      <c r="AE587" s="17"/>
      <c r="AF587" s="16" t="e">
        <f>IF(#REF!&lt;&gt;"",IF(#REF!=1,1,IF(#REF!=2,2,IF(#REF!=3,3,(IF(#REF!=4,4,99))))),0)</f>
        <v>#REF!</v>
      </c>
      <c r="AG587" s="17"/>
      <c r="AH587" s="16" t="e">
        <f>IF(#REF!&lt;&gt;"",IF(#REF!=1,1,IF(#REF!=2,2,IF(#REF!=3,3,(IF(#REF!=4,4,99))))),0)</f>
        <v>#REF!</v>
      </c>
      <c r="AI587" s="14" t="e">
        <f>SUM(AH587+AF587+AD587+AB587+Z587+X587+V587+T587+R587+P587+N587)</f>
        <v>#REF!</v>
      </c>
      <c r="AJ587" s="15"/>
      <c r="AK587" s="89"/>
      <c r="AL587" s="25"/>
    </row>
    <row r="588" spans="1:38" ht="27" thickBot="1">
      <c r="A588" s="81">
        <f>ListeClasse!A31</f>
        <v>30</v>
      </c>
      <c r="B588" s="82" t="str">
        <f>ListeClasse!B31</f>
        <v>NOM30</v>
      </c>
      <c r="C588" s="82" t="str">
        <f>ListeClasse!C31</f>
        <v>Prenom30</v>
      </c>
      <c r="D588" s="83" t="s">
        <v>58</v>
      </c>
      <c r="E588" s="83">
        <f>IF(H605=0,IF(AL603&lt;&gt;"ERR",SUM(I605:L605)+AL603,"ERR E.C."),"ERR comp")</f>
        <v>0</v>
      </c>
      <c r="F588" s="56" t="s">
        <v>72</v>
      </c>
      <c r="G588" s="78"/>
      <c r="H588" s="137"/>
      <c r="I588" s="79"/>
      <c r="J588" s="79"/>
      <c r="K588" s="79"/>
      <c r="L588" s="79"/>
      <c r="M588" s="59"/>
      <c r="N588" s="60"/>
      <c r="O588" s="61"/>
      <c r="P588" s="60"/>
      <c r="Q588" s="61"/>
      <c r="R588" s="60"/>
      <c r="S588" s="61"/>
      <c r="T588" s="60"/>
      <c r="U588" s="61"/>
      <c r="V588" s="60"/>
      <c r="W588" s="61"/>
      <c r="X588" s="60"/>
      <c r="Y588" s="61"/>
      <c r="Z588" s="60"/>
      <c r="AA588" s="61"/>
      <c r="AB588" s="60"/>
      <c r="AC588" s="61"/>
      <c r="AD588" s="60"/>
      <c r="AE588" s="61"/>
      <c r="AF588" s="60"/>
      <c r="AG588" s="61"/>
      <c r="AH588" s="60"/>
      <c r="AI588" s="62"/>
      <c r="AJ588" s="63"/>
      <c r="AL588" s="60"/>
    </row>
    <row r="589" spans="1:38" ht="12" customHeight="1" thickBot="1">
      <c r="A589" s="151" t="s">
        <v>59</v>
      </c>
      <c r="B589" s="151"/>
      <c r="C589" s="151"/>
      <c r="D589" s="151"/>
      <c r="E589" s="151"/>
      <c r="F589" s="84"/>
      <c r="G589" s="85">
        <f>IF(AI590&gt;0,IF(AI590&lt;99,AVERAGE(N589,P589,R589,T589,V589,X589,Z589,AB589,AD589,AF589,AH589),"ERR"),"")</f>
      </c>
      <c r="H589" s="137">
        <f aca="true" t="shared" si="58" ref="H589:H604">IF(G589="ERR",1,0)</f>
        <v>0</v>
      </c>
      <c r="I589" s="86">
        <f>IF(G589&lt;1.5,1,"")</f>
      </c>
      <c r="J589" s="87">
        <f>IF(G589&lt;2.5,IF(G589&gt;=1.5,1,""),"")</f>
      </c>
      <c r="K589" s="87">
        <f>IF(G589&lt;3.5,IF(G589&gt;=2.5,1,""),"")</f>
      </c>
      <c r="L589" s="88">
        <f>IF(G589&lt;&gt;"",IF(G589&lt;&gt;"ERR",IF(G589&gt;=3.5,1,""),""),"")</f>
      </c>
      <c r="M589" s="89" t="s">
        <v>60</v>
      </c>
      <c r="N589" s="12"/>
      <c r="O589" s="13"/>
      <c r="P589" s="12"/>
      <c r="Q589" s="13"/>
      <c r="R589" s="12"/>
      <c r="S589" s="13"/>
      <c r="T589" s="12"/>
      <c r="U589" s="13"/>
      <c r="V589" s="12"/>
      <c r="W589" s="13"/>
      <c r="X589" s="12"/>
      <c r="Y589" s="13"/>
      <c r="Z589" s="12"/>
      <c r="AA589" s="13"/>
      <c r="AB589" s="12"/>
      <c r="AC589" s="13"/>
      <c r="AD589" s="12"/>
      <c r="AE589" s="13"/>
      <c r="AF589" s="12"/>
      <c r="AG589" s="13"/>
      <c r="AH589" s="12"/>
      <c r="AI589" s="14">
        <f aca="true" t="shared" si="59" ref="AI589:AI604">SUM(AH589+AF589+AD589+AB589+Z589+X589+V589+T589+R589+P589+N589)</f>
        <v>0</v>
      </c>
      <c r="AJ589" s="15"/>
      <c r="AK589" s="89" t="s">
        <v>60</v>
      </c>
      <c r="AL589" s="149"/>
    </row>
    <row r="590" spans="1:38" ht="12" customHeight="1" hidden="1">
      <c r="A590" s="90"/>
      <c r="B590" s="91"/>
      <c r="C590" s="91"/>
      <c r="D590" s="91"/>
      <c r="E590" s="92"/>
      <c r="F590" s="84"/>
      <c r="G590" s="93"/>
      <c r="H590" s="137">
        <f t="shared" si="58"/>
        <v>0</v>
      </c>
      <c r="I590" s="94"/>
      <c r="J590" s="95"/>
      <c r="K590" s="95"/>
      <c r="L590" s="96"/>
      <c r="M590" s="89"/>
      <c r="N590" s="16">
        <f>IF(N589&lt;&gt;"",IF(N589=1,1,IF(N589=2,2,IF(N589=3,3,(IF(N589=4,4,99))))),0)</f>
        <v>0</v>
      </c>
      <c r="O590" s="17"/>
      <c r="P590" s="16">
        <f>IF(P589&lt;&gt;"",IF(P589=1,1,IF(P589=2,2,IF(P589=3,3,(IF(P589=4,4,99))))),0)</f>
        <v>0</v>
      </c>
      <c r="Q590" s="17"/>
      <c r="R590" s="16">
        <f>IF(R589&lt;&gt;"",IF(R589=1,1,IF(R589=2,2,IF(R589=3,3,(IF(R589=4,4,99))))),0)</f>
        <v>0</v>
      </c>
      <c r="S590" s="17"/>
      <c r="T590" s="16">
        <f>IF(T589&lt;&gt;"",IF(T589=1,1,IF(T589=2,2,IF(T589=3,3,(IF(T589=4,4,99))))),0)</f>
        <v>0</v>
      </c>
      <c r="U590" s="17"/>
      <c r="V590" s="16">
        <f>IF(V589&lt;&gt;"",IF(V589=1,1,IF(V589=2,2,IF(V589=3,3,(IF(V589=4,4,99))))),0)</f>
        <v>0</v>
      </c>
      <c r="W590" s="17"/>
      <c r="X590" s="16">
        <f>IF(X589&lt;&gt;"",IF(X589=1,1,IF(X589=2,2,IF(X589=3,3,(IF(X589=4,4,99))))),0)</f>
        <v>0</v>
      </c>
      <c r="Y590" s="17"/>
      <c r="Z590" s="16">
        <f>IF(Z589&lt;&gt;"",IF(Z589=1,1,IF(Z589=2,2,IF(Z589=3,3,(IF(Z589=4,4,99))))),0)</f>
        <v>0</v>
      </c>
      <c r="AA590" s="17"/>
      <c r="AB590" s="16">
        <f>IF(AB589&lt;&gt;"",IF(AB589=1,1,IF(AB589=2,2,IF(AB589=3,3,(IF(AB589=4,4,99))))),0)</f>
        <v>0</v>
      </c>
      <c r="AC590" s="17"/>
      <c r="AD590" s="16">
        <f>IF(AD589&lt;&gt;"",IF(AD589=1,1,IF(AD589=2,2,IF(AD589=3,3,(IF(AD589=4,4,99))))),0)</f>
        <v>0</v>
      </c>
      <c r="AE590" s="17"/>
      <c r="AF590" s="16">
        <f>IF(AF589&lt;&gt;"",IF(AF589=1,1,IF(AF589=2,2,IF(AF589=3,3,(IF(AF589=4,4,99))))),0)</f>
        <v>0</v>
      </c>
      <c r="AG590" s="17"/>
      <c r="AH590" s="16">
        <f>IF(AH589&lt;&gt;"",IF(AH589=1,1,IF(AH589=2,2,IF(AH589=3,3,(IF(AH589=4,4,99))))),0)</f>
        <v>0</v>
      </c>
      <c r="AI590" s="14">
        <f t="shared" si="59"/>
        <v>0</v>
      </c>
      <c r="AJ590" s="15"/>
      <c r="AK590" s="89"/>
      <c r="AL590" s="149"/>
    </row>
    <row r="591" spans="1:38" ht="12" customHeight="1" thickBot="1">
      <c r="A591" s="150" t="s">
        <v>61</v>
      </c>
      <c r="B591" s="150"/>
      <c r="C591" s="150"/>
      <c r="D591" s="150"/>
      <c r="E591" s="150"/>
      <c r="F591" s="84"/>
      <c r="G591" s="93">
        <f>IF(AI592&gt;0,IF(AI592&lt;99,AVERAGE(N591,P591,R591,T591,V591,X591,Z591,AB591,AD591,AF591,AH591),"ERR"),"")</f>
      </c>
      <c r="H591" s="137">
        <f t="shared" si="58"/>
        <v>0</v>
      </c>
      <c r="I591" s="94">
        <f>IF(G591&lt;1.5,1,"")</f>
      </c>
      <c r="J591" s="95">
        <f>IF(G591&lt;2.5,IF(G591&gt;=1.5,1,""),"")</f>
      </c>
      <c r="K591" s="95">
        <f>IF(G591&lt;3.5,IF(G591&gt;=2.5,1,""),"")</f>
      </c>
      <c r="L591" s="97">
        <f>IF(G591&lt;&gt;"",IF(G591&lt;&gt;"ERR",IF(G591&gt;=3.5,1,""),""),"")</f>
      </c>
      <c r="M591" s="89" t="s">
        <v>60</v>
      </c>
      <c r="N591" s="18"/>
      <c r="O591" s="17"/>
      <c r="P591" s="18"/>
      <c r="Q591" s="17"/>
      <c r="R591" s="18"/>
      <c r="S591" s="17"/>
      <c r="T591" s="18"/>
      <c r="U591" s="17"/>
      <c r="V591" s="18"/>
      <c r="W591" s="17"/>
      <c r="X591" s="19"/>
      <c r="Y591" s="17"/>
      <c r="Z591" s="19"/>
      <c r="AA591" s="17"/>
      <c r="AB591" s="18"/>
      <c r="AC591" s="17"/>
      <c r="AD591" s="18"/>
      <c r="AE591" s="17"/>
      <c r="AF591" s="18"/>
      <c r="AG591" s="17"/>
      <c r="AH591" s="18"/>
      <c r="AI591" s="14">
        <f t="shared" si="59"/>
        <v>0</v>
      </c>
      <c r="AJ591" s="15"/>
      <c r="AK591" s="89" t="s">
        <v>60</v>
      </c>
      <c r="AL591" s="149"/>
    </row>
    <row r="592" spans="1:38" ht="12" customHeight="1" hidden="1">
      <c r="A592" s="90"/>
      <c r="B592" s="91"/>
      <c r="C592" s="91"/>
      <c r="D592" s="91"/>
      <c r="E592" s="92"/>
      <c r="F592" s="84"/>
      <c r="G592" s="93"/>
      <c r="H592" s="137">
        <f t="shared" si="58"/>
        <v>0</v>
      </c>
      <c r="I592" s="94"/>
      <c r="J592" s="95"/>
      <c r="K592" s="95"/>
      <c r="L592" s="96"/>
      <c r="M592" s="89"/>
      <c r="N592" s="18"/>
      <c r="O592" s="17"/>
      <c r="P592" s="18"/>
      <c r="Q592" s="17"/>
      <c r="R592" s="18"/>
      <c r="S592" s="17"/>
      <c r="T592" s="18"/>
      <c r="U592" s="17"/>
      <c r="V592" s="18"/>
      <c r="W592" s="17"/>
      <c r="X592" s="16">
        <f>IF(X591&lt;&gt;"",IF(X591=1,1,IF(X591=2,2,IF(X591=3,3,(IF(X591=4,4,99))))),0)</f>
        <v>0</v>
      </c>
      <c r="Y592" s="17"/>
      <c r="Z592" s="16">
        <f>IF(Z591&lt;&gt;"",IF(Z591=1,1,IF(Z591=2,2,IF(Z591=3,3,(IF(Z591=4,4,99))))),0)</f>
        <v>0</v>
      </c>
      <c r="AA592" s="17"/>
      <c r="AB592" s="18"/>
      <c r="AC592" s="17"/>
      <c r="AD592" s="18"/>
      <c r="AE592" s="17"/>
      <c r="AF592" s="18"/>
      <c r="AG592" s="17"/>
      <c r="AH592" s="18"/>
      <c r="AI592" s="14">
        <f t="shared" si="59"/>
        <v>0</v>
      </c>
      <c r="AJ592" s="15"/>
      <c r="AK592" s="89"/>
      <c r="AL592" s="149"/>
    </row>
    <row r="593" spans="1:38" ht="12" customHeight="1" thickBot="1">
      <c r="A593" s="98"/>
      <c r="B593" s="99"/>
      <c r="C593" s="99"/>
      <c r="D593" s="99"/>
      <c r="E593" s="92" t="s">
        <v>62</v>
      </c>
      <c r="F593" s="84"/>
      <c r="G593" s="93">
        <f>IF(SUM(N594,P594,R594,T594,V594,X594,Z594,AB594,AD594,AF594,AH594)&gt;0,IF(SUM(N594,P594,R594,T594,V594,X594,Z594,AB594,AD594,AF594,AH594)&lt;99,AVERAGE(N593,P593,R593,T593,V593,X593,Z593,AB593,AD593,AF593,AH593),"ERR"),"")</f>
      </c>
      <c r="H593" s="137">
        <f t="shared" si="58"/>
        <v>0</v>
      </c>
      <c r="I593" s="94">
        <f>IF(G593&lt;1.5,1,"")</f>
      </c>
      <c r="J593" s="95">
        <f>IF(G593&lt;2.5,IF(G593&gt;=1.5,1,""),"")</f>
      </c>
      <c r="K593" s="95">
        <f>IF(G593&lt;3.5,IF(G593&gt;=2.5,1,""),"")</f>
      </c>
      <c r="L593" s="97">
        <f>IF(G593&lt;&gt;"",IF(G593&lt;&gt;"ERR",IF(G593&gt;=3.5,1,""),""),"")</f>
      </c>
      <c r="M593" s="89" t="s">
        <v>60</v>
      </c>
      <c r="N593" s="18"/>
      <c r="O593" s="17"/>
      <c r="P593" s="18"/>
      <c r="Q593" s="17"/>
      <c r="R593" s="18"/>
      <c r="S593" s="17"/>
      <c r="T593" s="18"/>
      <c r="U593" s="17"/>
      <c r="V593" s="18"/>
      <c r="W593" s="17"/>
      <c r="X593" s="18"/>
      <c r="Y593" s="17"/>
      <c r="Z593" s="18"/>
      <c r="AA593" s="17"/>
      <c r="AB593" s="19"/>
      <c r="AC593" s="17"/>
      <c r="AD593" s="19"/>
      <c r="AE593" s="17"/>
      <c r="AF593" s="19"/>
      <c r="AG593" s="17"/>
      <c r="AH593" s="19"/>
      <c r="AI593" s="14">
        <f t="shared" si="59"/>
        <v>0</v>
      </c>
      <c r="AJ593" s="15"/>
      <c r="AK593" s="89" t="s">
        <v>60</v>
      </c>
      <c r="AL593" s="149"/>
    </row>
    <row r="594" spans="1:38" ht="12" customHeight="1" hidden="1">
      <c r="A594" s="98"/>
      <c r="B594" s="100"/>
      <c r="C594" s="100"/>
      <c r="D594" s="100"/>
      <c r="E594" s="92"/>
      <c r="F594" s="84"/>
      <c r="G594" s="93"/>
      <c r="H594" s="137">
        <f t="shared" si="58"/>
        <v>0</v>
      </c>
      <c r="I594" s="94"/>
      <c r="J594" s="95"/>
      <c r="K594" s="95"/>
      <c r="L594" s="96"/>
      <c r="M594" s="89"/>
      <c r="N594" s="18"/>
      <c r="O594" s="17"/>
      <c r="P594" s="18"/>
      <c r="Q594" s="17"/>
      <c r="R594" s="18"/>
      <c r="S594" s="17"/>
      <c r="T594" s="18"/>
      <c r="U594" s="17"/>
      <c r="V594" s="18"/>
      <c r="W594" s="17"/>
      <c r="X594" s="18"/>
      <c r="Y594" s="17"/>
      <c r="Z594" s="18"/>
      <c r="AA594" s="17"/>
      <c r="AB594" s="16">
        <f>IF(AB593&lt;&gt;"",IF(AB593=1,1,IF(AB593=2,2,IF(AB593=3,3,(IF(AB593=4,4,99))))),0)</f>
        <v>0</v>
      </c>
      <c r="AC594" s="17"/>
      <c r="AD594" s="16">
        <f>IF(AD593&lt;&gt;"",IF(AD593=1,1,IF(AD593=2,2,IF(AD593=3,3,(IF(AD593=4,4,99))))),0)</f>
        <v>0</v>
      </c>
      <c r="AE594" s="17"/>
      <c r="AF594" s="16">
        <f>IF(AF593&lt;&gt;"",IF(AF593=1,1,IF(AF593=2,2,IF(AF593=3,3,(IF(AF593=4,4,99))))),0)</f>
        <v>0</v>
      </c>
      <c r="AG594" s="17"/>
      <c r="AH594" s="16">
        <f>IF(AH593&lt;&gt;"",IF(AH593=1,1,IF(AH593=2,2,IF(AH593=3,3,(IF(AH593=4,4,99))))),0)</f>
        <v>0</v>
      </c>
      <c r="AI594" s="14">
        <f t="shared" si="59"/>
        <v>0</v>
      </c>
      <c r="AJ594" s="15"/>
      <c r="AK594" s="89"/>
      <c r="AL594" s="149"/>
    </row>
    <row r="595" spans="1:38" ht="12" customHeight="1" thickBot="1">
      <c r="A595" s="101"/>
      <c r="B595" s="102"/>
      <c r="C595" s="102"/>
      <c r="D595" s="102"/>
      <c r="E595" s="103" t="s">
        <v>63</v>
      </c>
      <c r="F595" s="104"/>
      <c r="G595" s="105">
        <f>IF(SUM(N596,P596,R596,T596,V596,X596,Z596,AB596,AD596,AF596,AH596)&gt;0,IF(SUM(N596,P596,R596,T596,V596,X596,Z596,AB596,AD596,AF596,AH596)&lt;99,AVERAGE(N595,P595,R595,T595,V595,X595,Z595,AB595,AD595,AF595,AH595),"ERR"),"")</f>
      </c>
      <c r="H595" s="138">
        <f t="shared" si="58"/>
        <v>0</v>
      </c>
      <c r="I595" s="106">
        <f>IF(G595&lt;1.5,1,"")</f>
      </c>
      <c r="J595" s="107">
        <f>IF(G595&lt;2.5,IF(G595&gt;=1.5,1,""),"")</f>
      </c>
      <c r="K595" s="107">
        <f>IF(G595&lt;3.5,IF(G595&gt;=2.5,1,""),"")</f>
      </c>
      <c r="L595" s="108">
        <f>IF(G595&lt;&gt;"",IF(G595&lt;&gt;"ERR",IF(G595&gt;=3.5,1,""),""),"")</f>
      </c>
      <c r="M595" s="109" t="s">
        <v>60</v>
      </c>
      <c r="N595" s="21"/>
      <c r="O595" s="22"/>
      <c r="P595" s="21"/>
      <c r="Q595" s="22"/>
      <c r="R595" s="21"/>
      <c r="S595" s="22"/>
      <c r="T595" s="23"/>
      <c r="U595" s="22"/>
      <c r="V595" s="23"/>
      <c r="W595" s="22"/>
      <c r="X595" s="23"/>
      <c r="Y595" s="22"/>
      <c r="Z595" s="23"/>
      <c r="AA595" s="22"/>
      <c r="AB595" s="23"/>
      <c r="AC595" s="22"/>
      <c r="AD595" s="23"/>
      <c r="AE595" s="22"/>
      <c r="AF595" s="23"/>
      <c r="AG595" s="22"/>
      <c r="AH595" s="23"/>
      <c r="AI595" s="14">
        <f t="shared" si="59"/>
        <v>0</v>
      </c>
      <c r="AJ595" s="15"/>
      <c r="AK595" s="135" t="s">
        <v>60</v>
      </c>
      <c r="AL595" s="149"/>
    </row>
    <row r="596" spans="1:38" ht="12" customHeight="1" hidden="1">
      <c r="A596" s="98"/>
      <c r="B596" s="100"/>
      <c r="C596" s="100"/>
      <c r="D596" s="100"/>
      <c r="E596" s="92"/>
      <c r="F596" s="84"/>
      <c r="G596" s="110"/>
      <c r="H596" s="137">
        <f t="shared" si="58"/>
        <v>0</v>
      </c>
      <c r="I596" s="111"/>
      <c r="J596" s="112"/>
      <c r="K596" s="112"/>
      <c r="L596" s="113"/>
      <c r="M596" s="89"/>
      <c r="N596" s="24">
        <f>IF(N595&lt;&gt;"",IF(N595=1,1,IF(N595=2,2,IF(N595=3,3,(IF(N595=4,4,99))))),0)</f>
        <v>0</v>
      </c>
      <c r="O596" s="17"/>
      <c r="P596" s="24">
        <f>IF(P595&lt;&gt;"",IF(P595=1,1,IF(P595=2,2,IF(P595=3,3,(IF(P595=4,4,99))))),0)</f>
        <v>0</v>
      </c>
      <c r="Q596" s="17"/>
      <c r="R596" s="24">
        <f>IF(R595&lt;&gt;"",IF(R595=1,1,IF(R595=2,2,IF(R595=3,3,(IF(R595=4,4,99))))),0)</f>
        <v>0</v>
      </c>
      <c r="S596" s="17"/>
      <c r="T596" s="23"/>
      <c r="U596" s="17"/>
      <c r="V596" s="23"/>
      <c r="W596" s="17"/>
      <c r="X596" s="23"/>
      <c r="Y596" s="17"/>
      <c r="Z596" s="23"/>
      <c r="AA596" s="17"/>
      <c r="AB596" s="23"/>
      <c r="AC596" s="17"/>
      <c r="AD596" s="23"/>
      <c r="AE596" s="17"/>
      <c r="AF596" s="23"/>
      <c r="AG596" s="17"/>
      <c r="AH596" s="23"/>
      <c r="AI596" s="14">
        <f t="shared" si="59"/>
        <v>0</v>
      </c>
      <c r="AJ596" s="15"/>
      <c r="AK596" s="89"/>
      <c r="AL596" s="149"/>
    </row>
    <row r="597" spans="1:38" ht="12" customHeight="1" thickBot="1">
      <c r="A597" s="114"/>
      <c r="B597" s="115"/>
      <c r="C597" s="115"/>
      <c r="D597" s="115"/>
      <c r="E597" s="116" t="s">
        <v>64</v>
      </c>
      <c r="F597" s="84"/>
      <c r="G597" s="93">
        <f>IF(SUM(N598,P598,R598,T598,V598,X598,Z598,AB598,AD598,AF598,AH598)&gt;0,IF(SUM(N598,P598,R598,T598,V598,X598,Z598,AB598,AD598,AF598,AH598)&lt;99,AVERAGE(N597,P597,R597,T597,V597,X597,Z597,AB597,AD597,AF597,AH597),"ERR"),"")</f>
      </c>
      <c r="H597" s="137">
        <f t="shared" si="58"/>
        <v>0</v>
      </c>
      <c r="I597" s="94">
        <f>IF(G597&lt;1.5,1,"")</f>
      </c>
      <c r="J597" s="95">
        <f>IF(G597&lt;2.5,IF(G597&gt;=1.5,1,""),"")</f>
      </c>
      <c r="K597" s="95">
        <f>IF(G597&lt;3.5,IF(G597&gt;=2.5,1,""),"")</f>
      </c>
      <c r="L597" s="97">
        <f>IF(G597&lt;&gt;"",IF(G597&lt;&gt;"ERR",IF(G597&gt;=3.5,1,""),""),"")</f>
      </c>
      <c r="M597" s="89" t="s">
        <v>65</v>
      </c>
      <c r="N597" s="19"/>
      <c r="O597" s="17"/>
      <c r="P597" s="19"/>
      <c r="Q597" s="17"/>
      <c r="R597" s="19"/>
      <c r="S597" s="17"/>
      <c r="T597" s="19"/>
      <c r="U597" s="17"/>
      <c r="V597" s="19"/>
      <c r="W597" s="17"/>
      <c r="X597" s="19"/>
      <c r="Y597" s="17"/>
      <c r="Z597" s="19"/>
      <c r="AA597" s="17"/>
      <c r="AB597" s="19"/>
      <c r="AC597" s="17"/>
      <c r="AD597" s="19"/>
      <c r="AE597" s="17"/>
      <c r="AF597" s="19"/>
      <c r="AG597" s="17"/>
      <c r="AH597" s="19"/>
      <c r="AI597" s="14">
        <f t="shared" si="59"/>
        <v>0</v>
      </c>
      <c r="AJ597" s="15"/>
      <c r="AK597" s="89" t="s">
        <v>65</v>
      </c>
      <c r="AL597" s="149"/>
    </row>
    <row r="598" spans="1:38" ht="12" customHeight="1" hidden="1">
      <c r="A598" s="114"/>
      <c r="B598" s="115"/>
      <c r="C598" s="115"/>
      <c r="D598" s="115"/>
      <c r="E598" s="116"/>
      <c r="F598" s="84"/>
      <c r="G598" s="93"/>
      <c r="H598" s="137">
        <f t="shared" si="58"/>
        <v>0</v>
      </c>
      <c r="I598" s="94"/>
      <c r="J598" s="95"/>
      <c r="K598" s="95"/>
      <c r="L598" s="96"/>
      <c r="M598" s="89"/>
      <c r="N598" s="16">
        <f>IF(N597&lt;&gt;"",IF(N597=1,1,IF(N597=2,2,IF(N597=3,3,(IF(N597=4,4,99))))),0)</f>
        <v>0</v>
      </c>
      <c r="O598" s="17"/>
      <c r="P598" s="16">
        <f>IF(P597&lt;&gt;"",IF(P597=1,1,IF(P597=2,2,IF(P597=3,3,(IF(P597=4,4,99))))),0)</f>
        <v>0</v>
      </c>
      <c r="Q598" s="17"/>
      <c r="R598" s="16">
        <f>IF(R597&lt;&gt;"",IF(R597=1,1,IF(R597=2,2,IF(R597=3,3,(IF(R597=4,4,99))))),0)</f>
        <v>0</v>
      </c>
      <c r="S598" s="17"/>
      <c r="T598" s="16">
        <f>IF(T597&lt;&gt;"",IF(T597=1,1,IF(T597=2,2,IF(T597=3,3,(IF(T597=4,4,99))))),0)</f>
        <v>0</v>
      </c>
      <c r="U598" s="17"/>
      <c r="V598" s="16">
        <f>IF(V597&lt;&gt;"",IF(V597=1,1,IF(V597=2,2,IF(V597=3,3,(IF(V597=4,4,99))))),0)</f>
        <v>0</v>
      </c>
      <c r="W598" s="17"/>
      <c r="X598" s="16">
        <f>IF(X597&lt;&gt;"",IF(X597=1,1,IF(X597=2,2,IF(X597=3,3,(IF(X597=4,4,99))))),0)</f>
        <v>0</v>
      </c>
      <c r="Y598" s="17"/>
      <c r="Z598" s="16">
        <f>IF(Z597&lt;&gt;"",IF(Z597=1,1,IF(Z597=2,2,IF(Z597=3,3,(IF(Z597=4,4,99))))),0)</f>
        <v>0</v>
      </c>
      <c r="AA598" s="17"/>
      <c r="AB598" s="16">
        <f>IF(AB597&lt;&gt;"",IF(AB597=1,1,IF(AB597=2,2,IF(AB597=3,3,(IF(AB597=4,4,99))))),0)</f>
        <v>0</v>
      </c>
      <c r="AC598" s="17"/>
      <c r="AD598" s="16">
        <f>IF(AD597&lt;&gt;"",IF(AD597=1,1,IF(AD597=2,2,IF(AD597=3,3,(IF(AD597=4,4,99))))),0)</f>
        <v>0</v>
      </c>
      <c r="AE598" s="17"/>
      <c r="AF598" s="16">
        <f>IF(AF597&lt;&gt;"",IF(AF597=1,1,IF(AF597=2,2,IF(AF597=3,3,(IF(AF597=4,4,99))))),0)</f>
        <v>0</v>
      </c>
      <c r="AG598" s="17"/>
      <c r="AH598" s="16">
        <f>IF(AH597&lt;&gt;"",IF(AH597=1,1,IF(AH597=2,2,IF(AH597=3,3,(IF(AH597=4,4,99))))),0)</f>
        <v>0</v>
      </c>
      <c r="AI598" s="14">
        <f t="shared" si="59"/>
        <v>0</v>
      </c>
      <c r="AJ598" s="15"/>
      <c r="AK598" s="89"/>
      <c r="AL598" s="149"/>
    </row>
    <row r="599" spans="1:38" ht="12" customHeight="1" thickBot="1">
      <c r="A599" s="114"/>
      <c r="B599" s="115"/>
      <c r="C599" s="115"/>
      <c r="D599" s="115"/>
      <c r="E599" s="116" t="s">
        <v>66</v>
      </c>
      <c r="F599" s="84"/>
      <c r="G599" s="93">
        <f>IF(SUM(N600,P600,R600,T600,V600,X600,Z600,AB600,AD600,AF600,AH600)&gt;0,IF(SUM(N600,P600,R600,T600,V600,X600,Z600,AB600,AD600,AF600,AH600)&lt;99,AVERAGE(N599,P599,R599,T599,V599,X599,Z599,AB599,AD599,AF599,AH599),"ERR"),"")</f>
      </c>
      <c r="H599" s="137">
        <f t="shared" si="58"/>
        <v>0</v>
      </c>
      <c r="I599" s="94">
        <f>IF(G599&lt;1.5,1,"")</f>
      </c>
      <c r="J599" s="95">
        <f>IF(G599&lt;2.5,IF(G599&gt;=1.5,1,""),"")</f>
      </c>
      <c r="K599" s="95">
        <f>IF(G599&lt;3.5,IF(G599&gt;=2.5,1,""),"")</f>
      </c>
      <c r="L599" s="97">
        <f>IF(G599&lt;&gt;"",IF(G599&lt;&gt;"ERR",IF(G599&gt;=3.5,1,""),""),"")</f>
      </c>
      <c r="M599" s="89" t="s">
        <v>67</v>
      </c>
      <c r="N599" s="19"/>
      <c r="O599" s="17"/>
      <c r="P599" s="19"/>
      <c r="Q599" s="17"/>
      <c r="R599" s="19"/>
      <c r="S599" s="17"/>
      <c r="T599" s="19"/>
      <c r="U599" s="17"/>
      <c r="V599" s="19"/>
      <c r="W599" s="17"/>
      <c r="X599" s="19"/>
      <c r="Y599" s="17"/>
      <c r="Z599" s="19"/>
      <c r="AA599" s="17"/>
      <c r="AB599" s="19"/>
      <c r="AC599" s="17"/>
      <c r="AD599" s="19"/>
      <c r="AE599" s="17"/>
      <c r="AF599" s="19"/>
      <c r="AG599" s="17"/>
      <c r="AH599" s="19"/>
      <c r="AI599" s="14">
        <f t="shared" si="59"/>
        <v>0</v>
      </c>
      <c r="AJ599" s="15"/>
      <c r="AK599" s="89" t="s">
        <v>67</v>
      </c>
      <c r="AL599" s="149"/>
    </row>
    <row r="600" spans="1:38" ht="12" customHeight="1" hidden="1">
      <c r="A600" s="114"/>
      <c r="B600" s="115"/>
      <c r="C600" s="115"/>
      <c r="D600" s="115"/>
      <c r="E600" s="116"/>
      <c r="F600" s="84"/>
      <c r="G600" s="93"/>
      <c r="H600" s="137">
        <f t="shared" si="58"/>
        <v>0</v>
      </c>
      <c r="I600" s="94"/>
      <c r="J600" s="95"/>
      <c r="K600" s="95"/>
      <c r="L600" s="96"/>
      <c r="M600" s="89"/>
      <c r="N600" s="16">
        <f>IF(N599&lt;&gt;"",IF(N599=1,1,IF(N599=2,2,IF(N599=3,3,(IF(N599=4,4,99))))),0)</f>
        <v>0</v>
      </c>
      <c r="O600" s="17"/>
      <c r="P600" s="16">
        <f>IF(P599&lt;&gt;"",IF(P599=1,1,IF(P599=2,2,IF(P599=3,3,(IF(P599=4,4,99))))),0)</f>
        <v>0</v>
      </c>
      <c r="Q600" s="17"/>
      <c r="R600" s="16">
        <f>IF(R599&lt;&gt;"",IF(R599=1,1,IF(R599=2,2,IF(R599=3,3,(IF(R599=4,4,99))))),0)</f>
        <v>0</v>
      </c>
      <c r="S600" s="17"/>
      <c r="T600" s="16">
        <f>IF(T599&lt;&gt;"",IF(T599=1,1,IF(T599=2,2,IF(T599=3,3,(IF(T599=4,4,99))))),0)</f>
        <v>0</v>
      </c>
      <c r="U600" s="17"/>
      <c r="V600" s="16">
        <f>IF(V599&lt;&gt;"",IF(V599=1,1,IF(V599=2,2,IF(V599=3,3,(IF(V599=4,4,99))))),0)</f>
        <v>0</v>
      </c>
      <c r="W600" s="17"/>
      <c r="X600" s="16">
        <f>IF(X599&lt;&gt;"",IF(X599=1,1,IF(X599=2,2,IF(X599=3,3,(IF(X599=4,4,99))))),0)</f>
        <v>0</v>
      </c>
      <c r="Y600" s="17"/>
      <c r="Z600" s="16">
        <f>IF(Z599&lt;&gt;"",IF(Z599=1,1,IF(Z599=2,2,IF(Z599=3,3,(IF(Z599=4,4,99))))),0)</f>
        <v>0</v>
      </c>
      <c r="AA600" s="17"/>
      <c r="AB600" s="16">
        <f>IF(AB599&lt;&gt;"",IF(AB599=1,1,IF(AB599=2,2,IF(AB599=3,3,(IF(AB599=4,4,99))))),0)</f>
        <v>0</v>
      </c>
      <c r="AC600" s="17"/>
      <c r="AD600" s="16">
        <f>IF(AD599&lt;&gt;"",IF(AD599=1,1,IF(AD599=2,2,IF(AD599=3,3,(IF(AD599=4,4,99))))),0)</f>
        <v>0</v>
      </c>
      <c r="AE600" s="17"/>
      <c r="AF600" s="16">
        <f>IF(AF599&lt;&gt;"",IF(AF599=1,1,IF(AF599=2,2,IF(AF599=3,3,(IF(AF599=4,4,99))))),0)</f>
        <v>0</v>
      </c>
      <c r="AG600" s="17"/>
      <c r="AH600" s="16">
        <f>IF(AH599&lt;&gt;"",IF(AH599=1,1,IF(AH599=2,2,IF(AH599=3,3,(IF(AH599=4,4,99))))),0)</f>
        <v>0</v>
      </c>
      <c r="AI600" s="14">
        <f t="shared" si="59"/>
        <v>0</v>
      </c>
      <c r="AJ600" s="15"/>
      <c r="AK600" s="89"/>
      <c r="AL600" s="149"/>
    </row>
    <row r="601" spans="1:38" ht="12" customHeight="1">
      <c r="A601" s="114"/>
      <c r="B601" s="115"/>
      <c r="C601" s="115"/>
      <c r="D601" s="115"/>
      <c r="E601" s="116" t="s">
        <v>68</v>
      </c>
      <c r="F601" s="84"/>
      <c r="G601" s="93">
        <f>IF(SUM(N602,P602,R602,T602,V602,X602,Z602,AB602,AD602,AF602,AH602)&gt;0,IF(SUM(N602,P602,R602,T602,V602,X602,Z602,AB602,AD602,AF602,AH602)&lt;99,AVERAGE(N601,P601,R601,T601,V601,X601,Z601,AB601,AD601,AF601,AH601),"ERR"),"")</f>
      </c>
      <c r="H601" s="137">
        <f t="shared" si="58"/>
        <v>0</v>
      </c>
      <c r="I601" s="94">
        <f>IF(G601&lt;1.5,1,"")</f>
      </c>
      <c r="J601" s="95">
        <f>IF(G601&lt;2.5,IF(G601&gt;=1.5,1,""),"")</f>
      </c>
      <c r="K601" s="95">
        <f>IF(G601&lt;3.5,IF(G601&gt;=2.5,1,""),"")</f>
      </c>
      <c r="L601" s="97">
        <f>IF(G601&lt;&gt;"",IF(G601&lt;&gt;"ERR",IF(G601&gt;=3.5,1,""),""),"")</f>
      </c>
      <c r="M601" s="89" t="s">
        <v>69</v>
      </c>
      <c r="N601" s="19"/>
      <c r="O601" s="17"/>
      <c r="P601" s="19"/>
      <c r="Q601" s="17"/>
      <c r="R601" s="19"/>
      <c r="S601" s="17"/>
      <c r="T601" s="18"/>
      <c r="U601" s="17"/>
      <c r="V601" s="19"/>
      <c r="W601" s="17"/>
      <c r="X601" s="18"/>
      <c r="Y601" s="17"/>
      <c r="Z601" s="18"/>
      <c r="AA601" s="17"/>
      <c r="AB601" s="19"/>
      <c r="AC601" s="17"/>
      <c r="AD601" s="19"/>
      <c r="AE601" s="17"/>
      <c r="AF601" s="19"/>
      <c r="AG601" s="17"/>
      <c r="AH601" s="19"/>
      <c r="AI601" s="14">
        <f t="shared" si="59"/>
        <v>0</v>
      </c>
      <c r="AJ601" s="15"/>
      <c r="AK601" s="89" t="s">
        <v>69</v>
      </c>
      <c r="AL601" s="149"/>
    </row>
    <row r="602" spans="1:38" ht="12" customHeight="1" hidden="1">
      <c r="A602" s="117"/>
      <c r="B602" s="118"/>
      <c r="C602" s="118"/>
      <c r="D602" s="118"/>
      <c r="E602" s="119"/>
      <c r="F602" s="84"/>
      <c r="G602" s="93"/>
      <c r="H602" s="137">
        <f t="shared" si="58"/>
        <v>0</v>
      </c>
      <c r="I602" s="94"/>
      <c r="J602" s="95"/>
      <c r="K602" s="95"/>
      <c r="L602" s="96"/>
      <c r="M602" s="89"/>
      <c r="N602" s="16">
        <f>IF(N601&lt;&gt;"",IF(N601=1,1,IF(N601=2,2,IF(N601=3,3,(IF(N601=4,4,99))))),0)</f>
        <v>0</v>
      </c>
      <c r="O602" s="17"/>
      <c r="P602" s="16">
        <f>IF(P601&lt;&gt;"",IF(P601=1,1,IF(P601=2,2,IF(P601=3,3,(IF(P601=4,4,99))))),0)</f>
        <v>0</v>
      </c>
      <c r="Q602" s="17"/>
      <c r="R602" s="16">
        <f>IF(R601&lt;&gt;"",IF(R601=1,1,IF(R601=2,2,IF(R601=3,3,(IF(R601=4,4,99))))),0)</f>
        <v>0</v>
      </c>
      <c r="S602" s="17"/>
      <c r="T602" s="18"/>
      <c r="U602" s="17"/>
      <c r="V602" s="16">
        <f>IF(V601&lt;&gt;"",IF(V601=1,1,IF(V601=2,2,IF(V601=3,3,(IF(V601=4,4,99))))),0)</f>
        <v>0</v>
      </c>
      <c r="W602" s="17"/>
      <c r="X602" s="18"/>
      <c r="Y602" s="17"/>
      <c r="Z602" s="18"/>
      <c r="AA602" s="17"/>
      <c r="AB602" s="16">
        <f>IF(AB601&lt;&gt;"",IF(AB601=1,1,IF(AB601=2,2,IF(AB601=3,3,(IF(AB601=4,4,99))))),0)</f>
        <v>0</v>
      </c>
      <c r="AC602" s="17"/>
      <c r="AD602" s="16">
        <f>IF(AD601&lt;&gt;"",IF(AD601=1,1,IF(AD601=2,2,IF(AD601=3,3,(IF(AD601=4,4,99))))),0)</f>
        <v>0</v>
      </c>
      <c r="AE602" s="17"/>
      <c r="AF602" s="16">
        <f>IF(AF601&lt;&gt;"",IF(AF601=1,1,IF(AF601=2,2,IF(AF601=3,3,(IF(AF601=4,4,99))))),0)</f>
        <v>0</v>
      </c>
      <c r="AG602" s="17"/>
      <c r="AH602" s="16">
        <f>IF(AH601&lt;&gt;"",IF(AH601=1,1,IF(AH601=2,2,IF(AH601=3,3,(IF(AH601=4,4,99))))),0)</f>
        <v>0</v>
      </c>
      <c r="AI602" s="14">
        <f t="shared" si="59"/>
        <v>0</v>
      </c>
      <c r="AJ602" s="15"/>
      <c r="AK602" s="89"/>
      <c r="AL602" s="25"/>
    </row>
    <row r="603" spans="1:38" ht="12" customHeight="1" thickBot="1">
      <c r="A603" s="120"/>
      <c r="B603" s="121"/>
      <c r="C603" s="121"/>
      <c r="D603" s="121"/>
      <c r="E603" s="122" t="s">
        <v>70</v>
      </c>
      <c r="F603" s="84"/>
      <c r="G603" s="105">
        <f>IF(SUM(N604,P604,R604,T604,V604,X604,Z604,AB604,AD604,AF604,AH604)&gt;0,IF(SUM(N604,P604,R604,T604,V604,X604,Z604,AB604,AD604,AF604,AH604)&lt;99,AVERAGE(N603,P603,R603,T603,V603,X603,Z603,AB603,AD603,AF603,AH603),"ERR"),"")</f>
      </c>
      <c r="H603" s="137">
        <f t="shared" si="58"/>
        <v>0</v>
      </c>
      <c r="I603" s="106">
        <f>IF(G603&lt;1.5,1,"")</f>
      </c>
      <c r="J603" s="107">
        <f>IF(G603&lt;2.5,IF(G603&gt;=1.5,1,""),"")</f>
      </c>
      <c r="K603" s="107">
        <f>IF(G603&lt;3.5,IF(G603&gt;=2.5,1,""),"")</f>
      </c>
      <c r="L603" s="108">
        <f>IF(G603&lt;&gt;"",IF(G603&lt;&gt;"ERR",IF(G603&gt;=3.5,1,""),""),"")</f>
      </c>
      <c r="M603" s="89" t="s">
        <v>71</v>
      </c>
      <c r="N603" s="21"/>
      <c r="O603" s="22"/>
      <c r="P603" s="21"/>
      <c r="Q603" s="22"/>
      <c r="R603" s="21"/>
      <c r="S603" s="22"/>
      <c r="T603" s="21"/>
      <c r="U603" s="22"/>
      <c r="V603" s="21"/>
      <c r="W603" s="22"/>
      <c r="X603" s="21"/>
      <c r="Y603" s="22"/>
      <c r="Z603" s="21"/>
      <c r="AA603" s="22"/>
      <c r="AB603" s="21"/>
      <c r="AC603" s="22"/>
      <c r="AD603" s="21"/>
      <c r="AE603" s="22"/>
      <c r="AF603" s="21"/>
      <c r="AG603" s="22"/>
      <c r="AH603" s="21"/>
      <c r="AI603" s="14">
        <f t="shared" si="59"/>
        <v>0</v>
      </c>
      <c r="AJ603" s="15"/>
      <c r="AK603" s="89" t="s">
        <v>71</v>
      </c>
      <c r="AL603" s="26">
        <f>IF(AL589=0,0,IF(AL589=10,10,IF(AL589=20,20,"ERR")))</f>
        <v>0</v>
      </c>
    </row>
    <row r="604" spans="1:38" ht="12" customHeight="1" hidden="1">
      <c r="A604" s="101"/>
      <c r="B604" s="123"/>
      <c r="C604" s="123"/>
      <c r="D604" s="123"/>
      <c r="E604" s="124"/>
      <c r="F604" s="84"/>
      <c r="G604" s="125"/>
      <c r="H604" s="137">
        <f t="shared" si="58"/>
        <v>0</v>
      </c>
      <c r="M604" s="75"/>
      <c r="N604" s="27">
        <f>IF(N603&lt;&gt;"",IF(N603=1,1,IF(N603=2,2,IF(N603=3,3,(IF(N603=4,4,99))))),0)</f>
        <v>0</v>
      </c>
      <c r="O604" s="28"/>
      <c r="P604" s="29">
        <f>IF(P603&lt;&gt;"",IF(P603=1,1,IF(P603=2,2,IF(P603=3,3,(IF(P603=4,4,99))))),0)</f>
        <v>0</v>
      </c>
      <c r="Q604" s="28"/>
      <c r="R604" s="30">
        <f>IF(R603&lt;&gt;"",IF(R603=1,1,IF(R603=2,2,IF(R603=3,3,(IF(R603=4,4,99))))),0)</f>
        <v>0</v>
      </c>
      <c r="S604" s="28"/>
      <c r="T604" s="30">
        <f>IF(T603&lt;&gt;"",IF(T603=1,1,IF(T603=2,2,IF(T603=3,3,(IF(T603=4,4,99))))),0)</f>
        <v>0</v>
      </c>
      <c r="U604" s="28"/>
      <c r="V604" s="30">
        <f>IF(V603&lt;&gt;"",IF(V603=1,1,IF(V603=2,2,IF(V603=3,3,(IF(V603=4,4,99))))),0)</f>
        <v>0</v>
      </c>
      <c r="W604" s="28"/>
      <c r="X604" s="30">
        <f>IF(X603&lt;&gt;"",IF(X603=1,1,IF(X603=2,2,IF(X603=3,3,(IF(X603=4,4,99))))),0)</f>
        <v>0</v>
      </c>
      <c r="Y604" s="28"/>
      <c r="Z604" s="30">
        <f>IF(Z603&lt;&gt;"",IF(Z603=1,1,IF(Z603=2,2,IF(Z603=3,3,(IF(Z603=4,4,99))))),0)</f>
        <v>0</v>
      </c>
      <c r="AA604" s="28"/>
      <c r="AB604" s="30">
        <f>IF(AB603&lt;&gt;"",IF(AB603=1,1,IF(AB603=2,2,IF(AB603=3,3,(IF(AB603=4,4,99))))),0)</f>
        <v>0</v>
      </c>
      <c r="AC604" s="28"/>
      <c r="AD604" s="30">
        <f>IF(AD603&lt;&gt;"",IF(AD603=1,1,IF(AD603=2,2,IF(AD603=3,3,(IF(AD603=4,4,99))))),0)</f>
        <v>0</v>
      </c>
      <c r="AE604" s="28"/>
      <c r="AF604" s="30">
        <f>IF(AF603&lt;&gt;"",IF(AF603=1,1,IF(AF603=2,2,IF(AF603=3,3,(IF(AF603=4,4,99))))),0)</f>
        <v>0</v>
      </c>
      <c r="AG604" s="28"/>
      <c r="AH604" s="30">
        <f>IF(AH603&lt;&gt;"",IF(AH603=1,1,IF(AH603=2,2,IF(AH603=3,3,(IF(AH603=4,4,99))))),0)</f>
        <v>0</v>
      </c>
      <c r="AI604" s="14">
        <f t="shared" si="59"/>
        <v>0</v>
      </c>
      <c r="AL604" s="20"/>
    </row>
    <row r="605" spans="1:52" s="3" customFormat="1" ht="15.75" hidden="1" thickBot="1">
      <c r="A605" s="126"/>
      <c r="B605" s="127"/>
      <c r="C605" s="127"/>
      <c r="D605" s="127"/>
      <c r="E605" s="128"/>
      <c r="F605" s="129"/>
      <c r="G605" s="130"/>
      <c r="H605" s="137">
        <f>SUM(H589:H604)</f>
        <v>0</v>
      </c>
      <c r="I605" s="131">
        <f>SUM(I589:I603)*10</f>
        <v>0</v>
      </c>
      <c r="J605" s="132">
        <f>SUM(J589:J603)*25</f>
        <v>0</v>
      </c>
      <c r="K605" s="132">
        <f>SUM(K589:K603)*40</f>
        <v>0</v>
      </c>
      <c r="L605" s="133">
        <f>SUM(L589:L603)*50</f>
        <v>0</v>
      </c>
      <c r="M605" s="75"/>
      <c r="N605" s="31"/>
      <c r="O605" s="31"/>
      <c r="AK605" s="127"/>
      <c r="AM605" s="127"/>
      <c r="AN605" s="127"/>
      <c r="AO605" s="127"/>
      <c r="AP605" s="127"/>
      <c r="AQ605" s="127"/>
      <c r="AR605" s="127"/>
      <c r="AS605" s="127"/>
      <c r="AT605" s="127"/>
      <c r="AU605" s="127"/>
      <c r="AV605" s="127"/>
      <c r="AW605" s="127"/>
      <c r="AX605" s="127"/>
      <c r="AY605" s="127"/>
      <c r="AZ605" s="127"/>
    </row>
    <row r="606" spans="1:52" s="134" customFormat="1" ht="15">
      <c r="A606" s="66"/>
      <c r="B606" s="67"/>
      <c r="C606" s="67"/>
      <c r="D606" s="67"/>
      <c r="E606" s="68"/>
      <c r="F606" s="69"/>
      <c r="G606" s="70"/>
      <c r="H606" s="136"/>
      <c r="I606" s="71"/>
      <c r="J606" s="71"/>
      <c r="K606" s="71"/>
      <c r="L606" s="71"/>
      <c r="M606" s="71"/>
      <c r="N606" s="66"/>
      <c r="O606" s="66"/>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67"/>
      <c r="AY606" s="67"/>
      <c r="AZ606" s="67"/>
    </row>
    <row r="607" spans="1:38" ht="12" customHeight="1" hidden="1">
      <c r="A607" s="117"/>
      <c r="B607" s="118"/>
      <c r="C607" s="118"/>
      <c r="D607" s="118"/>
      <c r="E607" s="119"/>
      <c r="F607" s="84"/>
      <c r="G607" s="93"/>
      <c r="H607" s="137">
        <f>IF(G607="ERR",1,0)</f>
        <v>0</v>
      </c>
      <c r="I607" s="94"/>
      <c r="J607" s="95"/>
      <c r="K607" s="95"/>
      <c r="L607" s="96"/>
      <c r="M607" s="89"/>
      <c r="N607" s="16" t="e">
        <f>IF(#REF!&lt;&gt;"",IF(#REF!=1,1,IF(#REF!=2,2,IF(#REF!=3,3,(IF(#REF!=4,4,99))))),0)</f>
        <v>#REF!</v>
      </c>
      <c r="O607" s="17"/>
      <c r="P607" s="16" t="e">
        <f>IF(#REF!&lt;&gt;"",IF(#REF!=1,1,IF(#REF!=2,2,IF(#REF!=3,3,(IF(#REF!=4,4,99))))),0)</f>
        <v>#REF!</v>
      </c>
      <c r="Q607" s="17"/>
      <c r="R607" s="16" t="e">
        <f>IF(#REF!&lt;&gt;"",IF(#REF!=1,1,IF(#REF!=2,2,IF(#REF!=3,3,(IF(#REF!=4,4,99))))),0)</f>
        <v>#REF!</v>
      </c>
      <c r="S607" s="17"/>
      <c r="T607" s="18"/>
      <c r="U607" s="17"/>
      <c r="V607" s="16" t="e">
        <f>IF(#REF!&lt;&gt;"",IF(#REF!=1,1,IF(#REF!=2,2,IF(#REF!=3,3,(IF(#REF!=4,4,99))))),0)</f>
        <v>#REF!</v>
      </c>
      <c r="W607" s="17"/>
      <c r="X607" s="18"/>
      <c r="Y607" s="17"/>
      <c r="Z607" s="18"/>
      <c r="AA607" s="17"/>
      <c r="AB607" s="16" t="e">
        <f>IF(#REF!&lt;&gt;"",IF(#REF!=1,1,IF(#REF!=2,2,IF(#REF!=3,3,(IF(#REF!=4,4,99))))),0)</f>
        <v>#REF!</v>
      </c>
      <c r="AC607" s="17"/>
      <c r="AD607" s="16" t="e">
        <f>IF(#REF!&lt;&gt;"",IF(#REF!=1,1,IF(#REF!=2,2,IF(#REF!=3,3,(IF(#REF!=4,4,99))))),0)</f>
        <v>#REF!</v>
      </c>
      <c r="AE607" s="17"/>
      <c r="AF607" s="16" t="e">
        <f>IF(#REF!&lt;&gt;"",IF(#REF!=1,1,IF(#REF!=2,2,IF(#REF!=3,3,(IF(#REF!=4,4,99))))),0)</f>
        <v>#REF!</v>
      </c>
      <c r="AG607" s="17"/>
      <c r="AH607" s="16" t="e">
        <f>IF(#REF!&lt;&gt;"",IF(#REF!=1,1,IF(#REF!=2,2,IF(#REF!=3,3,(IF(#REF!=4,4,99))))),0)</f>
        <v>#REF!</v>
      </c>
      <c r="AI607" s="14" t="e">
        <f>SUM(AH607+AF607+AD607+AB607+Z607+X607+V607+T607+R607+P607+N607)</f>
        <v>#REF!</v>
      </c>
      <c r="AJ607" s="15"/>
      <c r="AK607" s="89"/>
      <c r="AL607" s="25"/>
    </row>
    <row r="608" spans="14:38" ht="15">
      <c r="N608" s="72"/>
      <c r="O608" s="72"/>
      <c r="P608" s="65"/>
      <c r="Q608" s="65"/>
      <c r="R608" s="65"/>
      <c r="S608" s="65"/>
      <c r="T608" s="65"/>
      <c r="U608" s="65"/>
      <c r="V608" s="65"/>
      <c r="W608" s="65"/>
      <c r="X608" s="65"/>
      <c r="Y608" s="65"/>
      <c r="Z608" s="65"/>
      <c r="AA608" s="65"/>
      <c r="AB608" s="65"/>
      <c r="AC608" s="65"/>
      <c r="AD608" s="65"/>
      <c r="AE608" s="65"/>
      <c r="AF608" s="65"/>
      <c r="AG608" s="65"/>
      <c r="AH608" s="65"/>
      <c r="AI608" s="127"/>
      <c r="AJ608" s="64"/>
      <c r="AL608" s="65"/>
    </row>
    <row r="609" spans="14:38" ht="15">
      <c r="N609" s="72"/>
      <c r="O609" s="72"/>
      <c r="P609" s="65"/>
      <c r="Q609" s="65"/>
      <c r="R609" s="65"/>
      <c r="S609" s="65"/>
      <c r="T609" s="65"/>
      <c r="U609" s="65"/>
      <c r="V609" s="65"/>
      <c r="W609" s="65"/>
      <c r="X609" s="65"/>
      <c r="Y609" s="65"/>
      <c r="Z609" s="65"/>
      <c r="AA609" s="65"/>
      <c r="AB609" s="65"/>
      <c r="AC609" s="65"/>
      <c r="AD609" s="65"/>
      <c r="AE609" s="65"/>
      <c r="AF609" s="65"/>
      <c r="AG609" s="65"/>
      <c r="AH609" s="65"/>
      <c r="AI609" s="127"/>
      <c r="AJ609" s="64"/>
      <c r="AL609" s="65"/>
    </row>
    <row r="610" spans="14:38" ht="15">
      <c r="N610" s="72"/>
      <c r="O610" s="72"/>
      <c r="P610" s="65"/>
      <c r="Q610" s="65"/>
      <c r="R610" s="65"/>
      <c r="S610" s="65"/>
      <c r="T610" s="65"/>
      <c r="U610" s="65"/>
      <c r="V610" s="65"/>
      <c r="W610" s="65"/>
      <c r="X610" s="65"/>
      <c r="Y610" s="65"/>
      <c r="Z610" s="65"/>
      <c r="AA610" s="65"/>
      <c r="AB610" s="65"/>
      <c r="AC610" s="65"/>
      <c r="AD610" s="65"/>
      <c r="AE610" s="65"/>
      <c r="AF610" s="65"/>
      <c r="AG610" s="65"/>
      <c r="AH610" s="65"/>
      <c r="AI610" s="127"/>
      <c r="AJ610" s="64"/>
      <c r="AL610" s="65"/>
    </row>
    <row r="611" spans="14:38" ht="15">
      <c r="N611" s="72"/>
      <c r="O611" s="72"/>
      <c r="P611" s="65"/>
      <c r="Q611" s="65"/>
      <c r="R611" s="65"/>
      <c r="S611" s="65"/>
      <c r="T611" s="65"/>
      <c r="U611" s="65"/>
      <c r="V611" s="65"/>
      <c r="W611" s="65"/>
      <c r="X611" s="65"/>
      <c r="Y611" s="65"/>
      <c r="Z611" s="65"/>
      <c r="AA611" s="65"/>
      <c r="AB611" s="65"/>
      <c r="AC611" s="65"/>
      <c r="AD611" s="65"/>
      <c r="AE611" s="65"/>
      <c r="AF611" s="65"/>
      <c r="AG611" s="65"/>
      <c r="AH611" s="65"/>
      <c r="AI611" s="127"/>
      <c r="AJ611" s="64"/>
      <c r="AL611" s="65"/>
    </row>
    <row r="612" spans="14:38" ht="15">
      <c r="N612" s="72"/>
      <c r="O612" s="72"/>
      <c r="P612" s="65"/>
      <c r="Q612" s="65"/>
      <c r="R612" s="65"/>
      <c r="S612" s="65"/>
      <c r="T612" s="65"/>
      <c r="U612" s="65"/>
      <c r="V612" s="65"/>
      <c r="W612" s="65"/>
      <c r="X612" s="65"/>
      <c r="Y612" s="65"/>
      <c r="Z612" s="65"/>
      <c r="AA612" s="65"/>
      <c r="AB612" s="65"/>
      <c r="AC612" s="65"/>
      <c r="AD612" s="65"/>
      <c r="AE612" s="65"/>
      <c r="AF612" s="65"/>
      <c r="AG612" s="65"/>
      <c r="AH612" s="65"/>
      <c r="AI612" s="127"/>
      <c r="AJ612" s="64"/>
      <c r="AL612" s="65"/>
    </row>
    <row r="613" spans="14:38" ht="15">
      <c r="N613" s="72"/>
      <c r="O613" s="72"/>
      <c r="P613" s="65"/>
      <c r="Q613" s="65"/>
      <c r="R613" s="65"/>
      <c r="S613" s="65"/>
      <c r="T613" s="65"/>
      <c r="U613" s="65"/>
      <c r="V613" s="65"/>
      <c r="W613" s="65"/>
      <c r="X613" s="65"/>
      <c r="Y613" s="65"/>
      <c r="Z613" s="65"/>
      <c r="AA613" s="65"/>
      <c r="AB613" s="65"/>
      <c r="AC613" s="65"/>
      <c r="AD613" s="65"/>
      <c r="AE613" s="65"/>
      <c r="AF613" s="65"/>
      <c r="AG613" s="65"/>
      <c r="AH613" s="65"/>
      <c r="AI613" s="127"/>
      <c r="AJ613" s="64"/>
      <c r="AL613" s="65"/>
    </row>
    <row r="614" spans="14:38" ht="15">
      <c r="N614" s="72"/>
      <c r="O614" s="72"/>
      <c r="P614" s="65"/>
      <c r="Q614" s="65"/>
      <c r="R614" s="65"/>
      <c r="S614" s="65"/>
      <c r="T614" s="65"/>
      <c r="U614" s="65"/>
      <c r="V614" s="65"/>
      <c r="W614" s="65"/>
      <c r="X614" s="65"/>
      <c r="Y614" s="65"/>
      <c r="Z614" s="65"/>
      <c r="AA614" s="65"/>
      <c r="AB614" s="65"/>
      <c r="AC614" s="65"/>
      <c r="AD614" s="65"/>
      <c r="AE614" s="65"/>
      <c r="AF614" s="65"/>
      <c r="AG614" s="65"/>
      <c r="AH614" s="65"/>
      <c r="AI614" s="127"/>
      <c r="AJ614" s="64"/>
      <c r="AL614" s="65"/>
    </row>
    <row r="615" spans="14:38" ht="15">
      <c r="N615" s="72"/>
      <c r="O615" s="72"/>
      <c r="P615" s="65"/>
      <c r="Q615" s="65"/>
      <c r="R615" s="65"/>
      <c r="S615" s="65"/>
      <c r="T615" s="65"/>
      <c r="U615" s="65"/>
      <c r="V615" s="65"/>
      <c r="W615" s="65"/>
      <c r="X615" s="65"/>
      <c r="Y615" s="65"/>
      <c r="Z615" s="65"/>
      <c r="AA615" s="65"/>
      <c r="AB615" s="65"/>
      <c r="AC615" s="65"/>
      <c r="AD615" s="65"/>
      <c r="AE615" s="65"/>
      <c r="AF615" s="65"/>
      <c r="AG615" s="65"/>
      <c r="AH615" s="65"/>
      <c r="AI615" s="127"/>
      <c r="AJ615" s="64"/>
      <c r="AL615" s="65"/>
    </row>
    <row r="616" spans="14:38" ht="15">
      <c r="N616" s="72"/>
      <c r="O616" s="72"/>
      <c r="P616" s="65"/>
      <c r="Q616" s="65"/>
      <c r="R616" s="65"/>
      <c r="S616" s="65"/>
      <c r="T616" s="65"/>
      <c r="U616" s="65"/>
      <c r="V616" s="65"/>
      <c r="W616" s="65"/>
      <c r="X616" s="65"/>
      <c r="Y616" s="65"/>
      <c r="Z616" s="65"/>
      <c r="AA616" s="65"/>
      <c r="AB616" s="65"/>
      <c r="AC616" s="65"/>
      <c r="AD616" s="65"/>
      <c r="AE616" s="65"/>
      <c r="AF616" s="65"/>
      <c r="AG616" s="65"/>
      <c r="AH616" s="65"/>
      <c r="AI616" s="127"/>
      <c r="AJ616" s="64"/>
      <c r="AL616" s="65"/>
    </row>
    <row r="617" spans="14:38" ht="15">
      <c r="N617" s="72"/>
      <c r="O617" s="72"/>
      <c r="P617" s="65"/>
      <c r="Q617" s="65"/>
      <c r="R617" s="65"/>
      <c r="S617" s="65"/>
      <c r="T617" s="65"/>
      <c r="U617" s="65"/>
      <c r="V617" s="65"/>
      <c r="W617" s="65"/>
      <c r="X617" s="65"/>
      <c r="Y617" s="65"/>
      <c r="Z617" s="65"/>
      <c r="AA617" s="65"/>
      <c r="AB617" s="65"/>
      <c r="AC617" s="65"/>
      <c r="AD617" s="65"/>
      <c r="AE617" s="65"/>
      <c r="AF617" s="65"/>
      <c r="AG617" s="65"/>
      <c r="AH617" s="65"/>
      <c r="AI617" s="127"/>
      <c r="AJ617" s="64"/>
      <c r="AL617" s="65"/>
    </row>
    <row r="618" spans="14:38" ht="15">
      <c r="N618" s="72"/>
      <c r="O618" s="72"/>
      <c r="P618" s="65"/>
      <c r="Q618" s="65"/>
      <c r="R618" s="65"/>
      <c r="S618" s="65"/>
      <c r="T618" s="65"/>
      <c r="U618" s="65"/>
      <c r="V618" s="65"/>
      <c r="W618" s="65"/>
      <c r="X618" s="65"/>
      <c r="Y618" s="65"/>
      <c r="Z618" s="65"/>
      <c r="AA618" s="65"/>
      <c r="AB618" s="65"/>
      <c r="AC618" s="65"/>
      <c r="AD618" s="65"/>
      <c r="AE618" s="65"/>
      <c r="AF618" s="65"/>
      <c r="AG618" s="65"/>
      <c r="AH618" s="65"/>
      <c r="AI618" s="127"/>
      <c r="AJ618" s="64"/>
      <c r="AL618" s="65"/>
    </row>
    <row r="619" spans="14:38" ht="15">
      <c r="N619" s="72"/>
      <c r="O619" s="72"/>
      <c r="P619" s="65"/>
      <c r="Q619" s="65"/>
      <c r="R619" s="65"/>
      <c r="S619" s="65"/>
      <c r="T619" s="65"/>
      <c r="U619" s="65"/>
      <c r="V619" s="65"/>
      <c r="W619" s="65"/>
      <c r="X619" s="65"/>
      <c r="Y619" s="65"/>
      <c r="Z619" s="65"/>
      <c r="AA619" s="65"/>
      <c r="AB619" s="65"/>
      <c r="AC619" s="65"/>
      <c r="AD619" s="65"/>
      <c r="AE619" s="65"/>
      <c r="AF619" s="65"/>
      <c r="AG619" s="65"/>
      <c r="AH619" s="65"/>
      <c r="AI619" s="127"/>
      <c r="AJ619" s="64"/>
      <c r="AL619" s="65"/>
    </row>
    <row r="620" spans="14:38" ht="15">
      <c r="N620" s="72"/>
      <c r="O620" s="72"/>
      <c r="P620" s="65"/>
      <c r="Q620" s="65"/>
      <c r="R620" s="65"/>
      <c r="S620" s="65"/>
      <c r="T620" s="65"/>
      <c r="U620" s="65"/>
      <c r="V620" s="65"/>
      <c r="W620" s="65"/>
      <c r="X620" s="65"/>
      <c r="Y620" s="65"/>
      <c r="Z620" s="65"/>
      <c r="AA620" s="65"/>
      <c r="AB620" s="65"/>
      <c r="AC620" s="65"/>
      <c r="AD620" s="65"/>
      <c r="AE620" s="65"/>
      <c r="AF620" s="65"/>
      <c r="AG620" s="65"/>
      <c r="AH620" s="65"/>
      <c r="AI620" s="127"/>
      <c r="AJ620" s="64"/>
      <c r="AL620" s="65"/>
    </row>
    <row r="621" spans="14:38" ht="15">
      <c r="N621" s="72"/>
      <c r="O621" s="72"/>
      <c r="P621" s="65"/>
      <c r="Q621" s="65"/>
      <c r="R621" s="65"/>
      <c r="S621" s="65"/>
      <c r="T621" s="65"/>
      <c r="U621" s="65"/>
      <c r="V621" s="65"/>
      <c r="W621" s="65"/>
      <c r="X621" s="65"/>
      <c r="Y621" s="65"/>
      <c r="Z621" s="65"/>
      <c r="AA621" s="65"/>
      <c r="AB621" s="65"/>
      <c r="AC621" s="65"/>
      <c r="AD621" s="65"/>
      <c r="AE621" s="65"/>
      <c r="AF621" s="65"/>
      <c r="AG621" s="65"/>
      <c r="AH621" s="65"/>
      <c r="AI621" s="127"/>
      <c r="AJ621" s="64"/>
      <c r="AL621" s="65"/>
    </row>
    <row r="622" spans="14:38" ht="15">
      <c r="N622" s="72"/>
      <c r="O622" s="72"/>
      <c r="P622" s="65"/>
      <c r="Q622" s="65"/>
      <c r="R622" s="65"/>
      <c r="S622" s="65"/>
      <c r="T622" s="65"/>
      <c r="U622" s="65"/>
      <c r="V622" s="65"/>
      <c r="W622" s="65"/>
      <c r="X622" s="65"/>
      <c r="Y622" s="65"/>
      <c r="Z622" s="65"/>
      <c r="AA622" s="65"/>
      <c r="AB622" s="65"/>
      <c r="AC622" s="65"/>
      <c r="AD622" s="65"/>
      <c r="AE622" s="65"/>
      <c r="AF622" s="65"/>
      <c r="AG622" s="65"/>
      <c r="AH622" s="65"/>
      <c r="AI622" s="127"/>
      <c r="AJ622" s="64"/>
      <c r="AL622" s="65"/>
    </row>
    <row r="623" spans="14:38" ht="15">
      <c r="N623" s="72"/>
      <c r="O623" s="72"/>
      <c r="P623" s="65"/>
      <c r="Q623" s="65"/>
      <c r="R623" s="65"/>
      <c r="S623" s="65"/>
      <c r="T623" s="65"/>
      <c r="U623" s="65"/>
      <c r="V623" s="65"/>
      <c r="W623" s="65"/>
      <c r="X623" s="65"/>
      <c r="Y623" s="65"/>
      <c r="Z623" s="65"/>
      <c r="AA623" s="65"/>
      <c r="AB623" s="65"/>
      <c r="AC623" s="65"/>
      <c r="AD623" s="65"/>
      <c r="AE623" s="65"/>
      <c r="AF623" s="65"/>
      <c r="AG623" s="65"/>
      <c r="AH623" s="65"/>
      <c r="AI623" s="127"/>
      <c r="AJ623" s="64"/>
      <c r="AL623" s="65"/>
    </row>
    <row r="624" spans="14:38" ht="15">
      <c r="N624" s="72"/>
      <c r="O624" s="72"/>
      <c r="P624" s="65"/>
      <c r="Q624" s="65"/>
      <c r="R624" s="65"/>
      <c r="S624" s="65"/>
      <c r="T624" s="65"/>
      <c r="U624" s="65"/>
      <c r="V624" s="65"/>
      <c r="W624" s="65"/>
      <c r="X624" s="65"/>
      <c r="Y624" s="65"/>
      <c r="Z624" s="65"/>
      <c r="AA624" s="65"/>
      <c r="AB624" s="65"/>
      <c r="AC624" s="65"/>
      <c r="AD624" s="65"/>
      <c r="AE624" s="65"/>
      <c r="AF624" s="65"/>
      <c r="AG624" s="65"/>
      <c r="AH624" s="65"/>
      <c r="AI624" s="127"/>
      <c r="AJ624" s="64"/>
      <c r="AL624" s="65"/>
    </row>
    <row r="625" spans="14:38" ht="15">
      <c r="N625" s="72"/>
      <c r="O625" s="72"/>
      <c r="P625" s="65"/>
      <c r="Q625" s="65"/>
      <c r="R625" s="65"/>
      <c r="S625" s="65"/>
      <c r="T625" s="65"/>
      <c r="U625" s="65"/>
      <c r="V625" s="65"/>
      <c r="W625" s="65"/>
      <c r="X625" s="65"/>
      <c r="Y625" s="65"/>
      <c r="Z625" s="65"/>
      <c r="AA625" s="65"/>
      <c r="AB625" s="65"/>
      <c r="AC625" s="65"/>
      <c r="AD625" s="65"/>
      <c r="AE625" s="65"/>
      <c r="AF625" s="65"/>
      <c r="AG625" s="65"/>
      <c r="AH625" s="65"/>
      <c r="AI625" s="127"/>
      <c r="AJ625" s="64"/>
      <c r="AL625" s="65"/>
    </row>
    <row r="626" spans="14:38" ht="15">
      <c r="N626" s="72"/>
      <c r="O626" s="72"/>
      <c r="P626" s="65"/>
      <c r="Q626" s="65"/>
      <c r="R626" s="65"/>
      <c r="S626" s="65"/>
      <c r="T626" s="65"/>
      <c r="U626" s="65"/>
      <c r="V626" s="65"/>
      <c r="W626" s="65"/>
      <c r="X626" s="65"/>
      <c r="Y626" s="65"/>
      <c r="Z626" s="65"/>
      <c r="AA626" s="65"/>
      <c r="AB626" s="65"/>
      <c r="AC626" s="65"/>
      <c r="AD626" s="65"/>
      <c r="AE626" s="65"/>
      <c r="AF626" s="65"/>
      <c r="AG626" s="65"/>
      <c r="AH626" s="65"/>
      <c r="AI626" s="127"/>
      <c r="AJ626" s="64"/>
      <c r="AL626" s="65"/>
    </row>
    <row r="627" spans="14:38" ht="15">
      <c r="N627" s="72"/>
      <c r="O627" s="72"/>
      <c r="P627" s="65"/>
      <c r="Q627" s="65"/>
      <c r="R627" s="65"/>
      <c r="S627" s="65"/>
      <c r="T627" s="65"/>
      <c r="U627" s="65"/>
      <c r="V627" s="65"/>
      <c r="W627" s="65"/>
      <c r="X627" s="65"/>
      <c r="Y627" s="65"/>
      <c r="Z627" s="65"/>
      <c r="AA627" s="65"/>
      <c r="AB627" s="65"/>
      <c r="AC627" s="65"/>
      <c r="AD627" s="65"/>
      <c r="AE627" s="65"/>
      <c r="AF627" s="65"/>
      <c r="AG627" s="65"/>
      <c r="AH627" s="65"/>
      <c r="AI627" s="127"/>
      <c r="AJ627" s="64"/>
      <c r="AL627" s="65"/>
    </row>
    <row r="628" spans="14:38" ht="15">
      <c r="N628" s="72"/>
      <c r="O628" s="72"/>
      <c r="P628" s="65"/>
      <c r="Q628" s="65"/>
      <c r="R628" s="65"/>
      <c r="S628" s="65"/>
      <c r="T628" s="65"/>
      <c r="U628" s="65"/>
      <c r="V628" s="65"/>
      <c r="W628" s="65"/>
      <c r="X628" s="65"/>
      <c r="Y628" s="65"/>
      <c r="Z628" s="65"/>
      <c r="AA628" s="65"/>
      <c r="AB628" s="65"/>
      <c r="AC628" s="65"/>
      <c r="AD628" s="65"/>
      <c r="AE628" s="65"/>
      <c r="AF628" s="65"/>
      <c r="AG628" s="65"/>
      <c r="AH628" s="65"/>
      <c r="AI628" s="127"/>
      <c r="AJ628" s="64"/>
      <c r="AL628" s="65"/>
    </row>
    <row r="629" spans="14:38" ht="15">
      <c r="N629" s="72"/>
      <c r="O629" s="72"/>
      <c r="P629" s="65"/>
      <c r="Q629" s="65"/>
      <c r="R629" s="65"/>
      <c r="S629" s="65"/>
      <c r="T629" s="65"/>
      <c r="U629" s="65"/>
      <c r="V629" s="65"/>
      <c r="W629" s="65"/>
      <c r="X629" s="65"/>
      <c r="Y629" s="65"/>
      <c r="Z629" s="65"/>
      <c r="AA629" s="65"/>
      <c r="AB629" s="65"/>
      <c r="AC629" s="65"/>
      <c r="AD629" s="65"/>
      <c r="AE629" s="65"/>
      <c r="AF629" s="65"/>
      <c r="AG629" s="65"/>
      <c r="AH629" s="65"/>
      <c r="AI629" s="127"/>
      <c r="AJ629" s="64"/>
      <c r="AL629" s="65"/>
    </row>
    <row r="630" spans="14:38" ht="15">
      <c r="N630" s="72"/>
      <c r="O630" s="72"/>
      <c r="P630" s="65"/>
      <c r="Q630" s="65"/>
      <c r="R630" s="65"/>
      <c r="S630" s="65"/>
      <c r="T630" s="65"/>
      <c r="U630" s="65"/>
      <c r="V630" s="65"/>
      <c r="W630" s="65"/>
      <c r="X630" s="65"/>
      <c r="Y630" s="65"/>
      <c r="Z630" s="65"/>
      <c r="AA630" s="65"/>
      <c r="AB630" s="65"/>
      <c r="AC630" s="65"/>
      <c r="AD630" s="65"/>
      <c r="AE630" s="65"/>
      <c r="AF630" s="65"/>
      <c r="AG630" s="65"/>
      <c r="AH630" s="65"/>
      <c r="AI630" s="127"/>
      <c r="AJ630" s="64"/>
      <c r="AL630" s="65"/>
    </row>
    <row r="631" spans="14:38" ht="15">
      <c r="N631" s="72"/>
      <c r="O631" s="72"/>
      <c r="P631" s="65"/>
      <c r="Q631" s="65"/>
      <c r="R631" s="65"/>
      <c r="S631" s="65"/>
      <c r="T631" s="65"/>
      <c r="U631" s="65"/>
      <c r="V631" s="65"/>
      <c r="W631" s="65"/>
      <c r="X631" s="65"/>
      <c r="Y631" s="65"/>
      <c r="Z631" s="65"/>
      <c r="AA631" s="65"/>
      <c r="AB631" s="65"/>
      <c r="AC631" s="65"/>
      <c r="AD631" s="65"/>
      <c r="AE631" s="65"/>
      <c r="AF631" s="65"/>
      <c r="AG631" s="65"/>
      <c r="AH631" s="65"/>
      <c r="AI631" s="127"/>
      <c r="AJ631" s="64"/>
      <c r="AL631" s="65"/>
    </row>
    <row r="632" spans="14:38" ht="15">
      <c r="N632" s="72"/>
      <c r="O632" s="72"/>
      <c r="P632" s="65"/>
      <c r="Q632" s="65"/>
      <c r="R632" s="65"/>
      <c r="S632" s="65"/>
      <c r="T632" s="65"/>
      <c r="U632" s="65"/>
      <c r="V632" s="65"/>
      <c r="W632" s="65"/>
      <c r="X632" s="65"/>
      <c r="Y632" s="65"/>
      <c r="Z632" s="65"/>
      <c r="AA632" s="65"/>
      <c r="AB632" s="65"/>
      <c r="AC632" s="65"/>
      <c r="AD632" s="65"/>
      <c r="AE632" s="65"/>
      <c r="AF632" s="65"/>
      <c r="AG632" s="65"/>
      <c r="AH632" s="65"/>
      <c r="AI632" s="127"/>
      <c r="AJ632" s="64"/>
      <c r="AL632" s="65"/>
    </row>
    <row r="633" spans="14:38" ht="15">
      <c r="N633" s="72"/>
      <c r="O633" s="72"/>
      <c r="P633" s="65"/>
      <c r="Q633" s="65"/>
      <c r="R633" s="65"/>
      <c r="S633" s="65"/>
      <c r="T633" s="65"/>
      <c r="U633" s="65"/>
      <c r="V633" s="65"/>
      <c r="W633" s="65"/>
      <c r="X633" s="65"/>
      <c r="Y633" s="65"/>
      <c r="Z633" s="65"/>
      <c r="AA633" s="65"/>
      <c r="AB633" s="65"/>
      <c r="AC633" s="65"/>
      <c r="AD633" s="65"/>
      <c r="AE633" s="65"/>
      <c r="AF633" s="65"/>
      <c r="AG633" s="65"/>
      <c r="AH633" s="65"/>
      <c r="AI633" s="127"/>
      <c r="AJ633" s="64"/>
      <c r="AL633" s="65"/>
    </row>
    <row r="634" spans="14:38" ht="15">
      <c r="N634" s="72"/>
      <c r="O634" s="72"/>
      <c r="P634" s="65"/>
      <c r="Q634" s="65"/>
      <c r="R634" s="65"/>
      <c r="S634" s="65"/>
      <c r="T634" s="65"/>
      <c r="U634" s="65"/>
      <c r="V634" s="65"/>
      <c r="W634" s="65"/>
      <c r="X634" s="65"/>
      <c r="Y634" s="65"/>
      <c r="Z634" s="65"/>
      <c r="AA634" s="65"/>
      <c r="AB634" s="65"/>
      <c r="AC634" s="65"/>
      <c r="AD634" s="65"/>
      <c r="AE634" s="65"/>
      <c r="AF634" s="65"/>
      <c r="AG634" s="65"/>
      <c r="AH634" s="65"/>
      <c r="AI634" s="127"/>
      <c r="AJ634" s="64"/>
      <c r="AL634" s="65"/>
    </row>
    <row r="635" spans="14:38" ht="15">
      <c r="N635" s="72"/>
      <c r="O635" s="72"/>
      <c r="P635" s="65"/>
      <c r="Q635" s="65"/>
      <c r="R635" s="65"/>
      <c r="S635" s="65"/>
      <c r="T635" s="65"/>
      <c r="U635" s="65"/>
      <c r="V635" s="65"/>
      <c r="W635" s="65"/>
      <c r="X635" s="65"/>
      <c r="Y635" s="65"/>
      <c r="Z635" s="65"/>
      <c r="AA635" s="65"/>
      <c r="AB635" s="65"/>
      <c r="AC635" s="65"/>
      <c r="AD635" s="65"/>
      <c r="AE635" s="65"/>
      <c r="AF635" s="65"/>
      <c r="AG635" s="65"/>
      <c r="AH635" s="65"/>
      <c r="AI635" s="127"/>
      <c r="AJ635" s="64"/>
      <c r="AL635" s="65"/>
    </row>
    <row r="636" spans="14:38" ht="15">
      <c r="N636" s="72"/>
      <c r="O636" s="72"/>
      <c r="P636" s="65"/>
      <c r="Q636" s="65"/>
      <c r="R636" s="65"/>
      <c r="S636" s="65"/>
      <c r="T636" s="65"/>
      <c r="U636" s="65"/>
      <c r="V636" s="65"/>
      <c r="W636" s="65"/>
      <c r="X636" s="65"/>
      <c r="Y636" s="65"/>
      <c r="Z636" s="65"/>
      <c r="AA636" s="65"/>
      <c r="AB636" s="65"/>
      <c r="AC636" s="65"/>
      <c r="AD636" s="65"/>
      <c r="AE636" s="65"/>
      <c r="AF636" s="65"/>
      <c r="AG636" s="65"/>
      <c r="AH636" s="65"/>
      <c r="AI636" s="127"/>
      <c r="AJ636" s="64"/>
      <c r="AL636" s="65"/>
    </row>
    <row r="637" spans="14:38" ht="15">
      <c r="N637" s="72"/>
      <c r="O637" s="72"/>
      <c r="P637" s="65"/>
      <c r="Q637" s="65"/>
      <c r="R637" s="65"/>
      <c r="S637" s="65"/>
      <c r="T637" s="65"/>
      <c r="U637" s="65"/>
      <c r="V637" s="65"/>
      <c r="W637" s="65"/>
      <c r="X637" s="65"/>
      <c r="Y637" s="65"/>
      <c r="Z637" s="65"/>
      <c r="AA637" s="65"/>
      <c r="AB637" s="65"/>
      <c r="AC637" s="65"/>
      <c r="AD637" s="65"/>
      <c r="AE637" s="65"/>
      <c r="AF637" s="65"/>
      <c r="AG637" s="65"/>
      <c r="AH637" s="65"/>
      <c r="AI637" s="127"/>
      <c r="AJ637" s="64"/>
      <c r="AL637" s="65"/>
    </row>
    <row r="638" spans="14:38" ht="15">
      <c r="N638" s="72"/>
      <c r="O638" s="72"/>
      <c r="P638" s="65"/>
      <c r="Q638" s="65"/>
      <c r="R638" s="65"/>
      <c r="S638" s="65"/>
      <c r="T638" s="65"/>
      <c r="U638" s="65"/>
      <c r="V638" s="65"/>
      <c r="W638" s="65"/>
      <c r="X638" s="65"/>
      <c r="Y638" s="65"/>
      <c r="Z638" s="65"/>
      <c r="AA638" s="65"/>
      <c r="AB638" s="65"/>
      <c r="AC638" s="65"/>
      <c r="AD638" s="65"/>
      <c r="AE638" s="65"/>
      <c r="AF638" s="65"/>
      <c r="AG638" s="65"/>
      <c r="AH638" s="65"/>
      <c r="AI638" s="127"/>
      <c r="AJ638" s="64"/>
      <c r="AL638" s="65"/>
    </row>
    <row r="639" spans="14:38" ht="15">
      <c r="N639" s="72"/>
      <c r="O639" s="72"/>
      <c r="P639" s="65"/>
      <c r="Q639" s="65"/>
      <c r="R639" s="65"/>
      <c r="S639" s="65"/>
      <c r="T639" s="65"/>
      <c r="U639" s="65"/>
      <c r="V639" s="65"/>
      <c r="W639" s="65"/>
      <c r="X639" s="65"/>
      <c r="Y639" s="65"/>
      <c r="Z639" s="65"/>
      <c r="AA639" s="65"/>
      <c r="AB639" s="65"/>
      <c r="AC639" s="65"/>
      <c r="AD639" s="65"/>
      <c r="AE639" s="65"/>
      <c r="AF639" s="65"/>
      <c r="AG639" s="65"/>
      <c r="AH639" s="65"/>
      <c r="AI639" s="127"/>
      <c r="AJ639" s="64"/>
      <c r="AL639" s="65"/>
    </row>
    <row r="640" spans="14:38" ht="15">
      <c r="N640" s="72"/>
      <c r="O640" s="72"/>
      <c r="P640" s="65"/>
      <c r="Q640" s="65"/>
      <c r="R640" s="65"/>
      <c r="S640" s="65"/>
      <c r="T640" s="65"/>
      <c r="U640" s="65"/>
      <c r="V640" s="65"/>
      <c r="W640" s="65"/>
      <c r="X640" s="65"/>
      <c r="Y640" s="65"/>
      <c r="Z640" s="65"/>
      <c r="AA640" s="65"/>
      <c r="AB640" s="65"/>
      <c r="AC640" s="65"/>
      <c r="AD640" s="65"/>
      <c r="AE640" s="65"/>
      <c r="AF640" s="65"/>
      <c r="AG640" s="65"/>
      <c r="AH640" s="65"/>
      <c r="AI640" s="127"/>
      <c r="AJ640" s="64"/>
      <c r="AL640" s="65"/>
    </row>
    <row r="641" spans="14:38" ht="15">
      <c r="N641" s="72"/>
      <c r="O641" s="72"/>
      <c r="P641" s="65"/>
      <c r="Q641" s="65"/>
      <c r="R641" s="65"/>
      <c r="S641" s="65"/>
      <c r="T641" s="65"/>
      <c r="U641" s="65"/>
      <c r="V641" s="65"/>
      <c r="W641" s="65"/>
      <c r="X641" s="65"/>
      <c r="Y641" s="65"/>
      <c r="Z641" s="65"/>
      <c r="AA641" s="65"/>
      <c r="AB641" s="65"/>
      <c r="AC641" s="65"/>
      <c r="AD641" s="65"/>
      <c r="AE641" s="65"/>
      <c r="AF641" s="65"/>
      <c r="AG641" s="65"/>
      <c r="AH641" s="65"/>
      <c r="AI641" s="127"/>
      <c r="AJ641" s="64"/>
      <c r="AL641" s="65"/>
    </row>
    <row r="642" spans="14:38" ht="15">
      <c r="N642" s="72"/>
      <c r="O642" s="72"/>
      <c r="P642" s="65"/>
      <c r="Q642" s="65"/>
      <c r="R642" s="65"/>
      <c r="S642" s="65"/>
      <c r="T642" s="65"/>
      <c r="U642" s="65"/>
      <c r="V642" s="65"/>
      <c r="W642" s="65"/>
      <c r="X642" s="65"/>
      <c r="Y642" s="65"/>
      <c r="Z642" s="65"/>
      <c r="AA642" s="65"/>
      <c r="AB642" s="65"/>
      <c r="AC642" s="65"/>
      <c r="AD642" s="65"/>
      <c r="AE642" s="65"/>
      <c r="AF642" s="65"/>
      <c r="AG642" s="65"/>
      <c r="AH642" s="65"/>
      <c r="AI642" s="127"/>
      <c r="AJ642" s="64"/>
      <c r="AL642" s="65"/>
    </row>
    <row r="643" spans="14:38" ht="15">
      <c r="N643" s="72"/>
      <c r="O643" s="72"/>
      <c r="P643" s="65"/>
      <c r="Q643" s="65"/>
      <c r="R643" s="65"/>
      <c r="S643" s="65"/>
      <c r="T643" s="65"/>
      <c r="U643" s="65"/>
      <c r="V643" s="65"/>
      <c r="W643" s="65"/>
      <c r="X643" s="65"/>
      <c r="Y643" s="65"/>
      <c r="Z643" s="65"/>
      <c r="AA643" s="65"/>
      <c r="AB643" s="65"/>
      <c r="AC643" s="65"/>
      <c r="AD643" s="65"/>
      <c r="AE643" s="65"/>
      <c r="AF643" s="65"/>
      <c r="AG643" s="65"/>
      <c r="AH643" s="65"/>
      <c r="AI643" s="127"/>
      <c r="AJ643" s="64"/>
      <c r="AL643" s="65"/>
    </row>
    <row r="644" spans="14:38" ht="15">
      <c r="N644" s="72"/>
      <c r="O644" s="72"/>
      <c r="P644" s="65"/>
      <c r="Q644" s="65"/>
      <c r="R644" s="65"/>
      <c r="S644" s="65"/>
      <c r="T644" s="65"/>
      <c r="U644" s="65"/>
      <c r="V644" s="65"/>
      <c r="W644" s="65"/>
      <c r="X644" s="65"/>
      <c r="Y644" s="65"/>
      <c r="Z644" s="65"/>
      <c r="AA644" s="65"/>
      <c r="AB644" s="65"/>
      <c r="AC644" s="65"/>
      <c r="AD644" s="65"/>
      <c r="AE644" s="65"/>
      <c r="AF644" s="65"/>
      <c r="AG644" s="65"/>
      <c r="AH644" s="65"/>
      <c r="AI644" s="127"/>
      <c r="AJ644" s="64"/>
      <c r="AL644" s="65"/>
    </row>
    <row r="645" spans="14:38" ht="15">
      <c r="N645" s="72"/>
      <c r="O645" s="72"/>
      <c r="P645" s="65"/>
      <c r="Q645" s="65"/>
      <c r="R645" s="65"/>
      <c r="S645" s="65"/>
      <c r="T645" s="65"/>
      <c r="U645" s="65"/>
      <c r="V645" s="65"/>
      <c r="W645" s="65"/>
      <c r="X645" s="65"/>
      <c r="Y645" s="65"/>
      <c r="Z645" s="65"/>
      <c r="AA645" s="65"/>
      <c r="AB645" s="65"/>
      <c r="AC645" s="65"/>
      <c r="AD645" s="65"/>
      <c r="AE645" s="65"/>
      <c r="AF645" s="65"/>
      <c r="AG645" s="65"/>
      <c r="AH645" s="65"/>
      <c r="AI645" s="127"/>
      <c r="AJ645" s="64"/>
      <c r="AL645" s="65"/>
    </row>
    <row r="646" spans="14:38" ht="15">
      <c r="N646" s="72"/>
      <c r="O646" s="72"/>
      <c r="P646" s="65"/>
      <c r="Q646" s="65"/>
      <c r="R646" s="65"/>
      <c r="S646" s="65"/>
      <c r="T646" s="65"/>
      <c r="U646" s="65"/>
      <c r="V646" s="65"/>
      <c r="W646" s="65"/>
      <c r="X646" s="65"/>
      <c r="Y646" s="65"/>
      <c r="Z646" s="65"/>
      <c r="AA646" s="65"/>
      <c r="AB646" s="65"/>
      <c r="AC646" s="65"/>
      <c r="AD646" s="65"/>
      <c r="AE646" s="65"/>
      <c r="AF646" s="65"/>
      <c r="AG646" s="65"/>
      <c r="AH646" s="65"/>
      <c r="AI646" s="127"/>
      <c r="AJ646" s="64"/>
      <c r="AL646" s="65"/>
    </row>
    <row r="647" spans="14:38" ht="15">
      <c r="N647" s="72"/>
      <c r="O647" s="72"/>
      <c r="P647" s="65"/>
      <c r="Q647" s="65"/>
      <c r="R647" s="65"/>
      <c r="S647" s="65"/>
      <c r="T647" s="65"/>
      <c r="U647" s="65"/>
      <c r="V647" s="65"/>
      <c r="W647" s="65"/>
      <c r="X647" s="65"/>
      <c r="Y647" s="65"/>
      <c r="Z647" s="65"/>
      <c r="AA647" s="65"/>
      <c r="AB647" s="65"/>
      <c r="AC647" s="65"/>
      <c r="AD647" s="65"/>
      <c r="AE647" s="65"/>
      <c r="AF647" s="65"/>
      <c r="AG647" s="65"/>
      <c r="AH647" s="65"/>
      <c r="AI647" s="127"/>
      <c r="AJ647" s="64"/>
      <c r="AL647" s="65"/>
    </row>
    <row r="648" spans="14:38" ht="15">
      <c r="N648" s="72"/>
      <c r="O648" s="72"/>
      <c r="P648" s="65"/>
      <c r="Q648" s="65"/>
      <c r="R648" s="65"/>
      <c r="S648" s="65"/>
      <c r="T648" s="65"/>
      <c r="U648" s="65"/>
      <c r="V648" s="65"/>
      <c r="W648" s="65"/>
      <c r="X648" s="65"/>
      <c r="Y648" s="65"/>
      <c r="Z648" s="65"/>
      <c r="AA648" s="65"/>
      <c r="AB648" s="65"/>
      <c r="AC648" s="65"/>
      <c r="AD648" s="65"/>
      <c r="AE648" s="65"/>
      <c r="AF648" s="65"/>
      <c r="AG648" s="65"/>
      <c r="AH648" s="65"/>
      <c r="AI648" s="127"/>
      <c r="AJ648" s="64"/>
      <c r="AL648" s="65"/>
    </row>
    <row r="649" spans="14:38" ht="15">
      <c r="N649" s="72"/>
      <c r="O649" s="72"/>
      <c r="P649" s="65"/>
      <c r="Q649" s="65"/>
      <c r="R649" s="65"/>
      <c r="S649" s="65"/>
      <c r="T649" s="65"/>
      <c r="U649" s="65"/>
      <c r="V649" s="65"/>
      <c r="W649" s="65"/>
      <c r="X649" s="65"/>
      <c r="Y649" s="65"/>
      <c r="Z649" s="65"/>
      <c r="AA649" s="65"/>
      <c r="AB649" s="65"/>
      <c r="AC649" s="65"/>
      <c r="AD649" s="65"/>
      <c r="AE649" s="65"/>
      <c r="AF649" s="65"/>
      <c r="AG649" s="65"/>
      <c r="AH649" s="65"/>
      <c r="AI649" s="127"/>
      <c r="AJ649" s="64"/>
      <c r="AL649" s="65"/>
    </row>
    <row r="650" spans="14:38" ht="15">
      <c r="N650" s="72"/>
      <c r="O650" s="72"/>
      <c r="P650" s="65"/>
      <c r="Q650" s="65"/>
      <c r="R650" s="65"/>
      <c r="S650" s="65"/>
      <c r="T650" s="65"/>
      <c r="U650" s="65"/>
      <c r="V650" s="65"/>
      <c r="W650" s="65"/>
      <c r="X650" s="65"/>
      <c r="Y650" s="65"/>
      <c r="Z650" s="65"/>
      <c r="AA650" s="65"/>
      <c r="AB650" s="65"/>
      <c r="AC650" s="65"/>
      <c r="AD650" s="65"/>
      <c r="AE650" s="65"/>
      <c r="AF650" s="65"/>
      <c r="AG650" s="65"/>
      <c r="AH650" s="65"/>
      <c r="AI650" s="127"/>
      <c r="AJ650" s="64"/>
      <c r="AL650" s="65"/>
    </row>
    <row r="651" spans="14:38" ht="15">
      <c r="N651" s="72"/>
      <c r="O651" s="72"/>
      <c r="P651" s="65"/>
      <c r="Q651" s="65"/>
      <c r="R651" s="65"/>
      <c r="S651" s="65"/>
      <c r="T651" s="65"/>
      <c r="U651" s="65"/>
      <c r="V651" s="65"/>
      <c r="W651" s="65"/>
      <c r="X651" s="65"/>
      <c r="Y651" s="65"/>
      <c r="Z651" s="65"/>
      <c r="AA651" s="65"/>
      <c r="AB651" s="65"/>
      <c r="AC651" s="65"/>
      <c r="AD651" s="65"/>
      <c r="AE651" s="65"/>
      <c r="AF651" s="65"/>
      <c r="AG651" s="65"/>
      <c r="AH651" s="65"/>
      <c r="AI651" s="127"/>
      <c r="AJ651" s="64"/>
      <c r="AL651" s="65"/>
    </row>
    <row r="652" spans="14:38" ht="15">
      <c r="N652" s="72"/>
      <c r="O652" s="72"/>
      <c r="P652" s="65"/>
      <c r="Q652" s="65"/>
      <c r="R652" s="65"/>
      <c r="S652" s="65"/>
      <c r="T652" s="65"/>
      <c r="U652" s="65"/>
      <c r="V652" s="65"/>
      <c r="W652" s="65"/>
      <c r="X652" s="65"/>
      <c r="Y652" s="65"/>
      <c r="Z652" s="65"/>
      <c r="AA652" s="65"/>
      <c r="AB652" s="65"/>
      <c r="AC652" s="65"/>
      <c r="AD652" s="65"/>
      <c r="AE652" s="65"/>
      <c r="AF652" s="65"/>
      <c r="AG652" s="65"/>
      <c r="AH652" s="65"/>
      <c r="AI652" s="127"/>
      <c r="AJ652" s="64"/>
      <c r="AL652" s="65"/>
    </row>
    <row r="653" spans="14:38" ht="15">
      <c r="N653" s="72"/>
      <c r="O653" s="72"/>
      <c r="P653" s="65"/>
      <c r="Q653" s="65"/>
      <c r="R653" s="65"/>
      <c r="S653" s="65"/>
      <c r="T653" s="65"/>
      <c r="U653" s="65"/>
      <c r="V653" s="65"/>
      <c r="W653" s="65"/>
      <c r="X653" s="65"/>
      <c r="Y653" s="65"/>
      <c r="Z653" s="65"/>
      <c r="AA653" s="65"/>
      <c r="AB653" s="65"/>
      <c r="AC653" s="65"/>
      <c r="AD653" s="65"/>
      <c r="AE653" s="65"/>
      <c r="AF653" s="65"/>
      <c r="AG653" s="65"/>
      <c r="AH653" s="65"/>
      <c r="AI653" s="127"/>
      <c r="AJ653" s="64"/>
      <c r="AL653" s="65"/>
    </row>
    <row r="654" spans="14:38" ht="15">
      <c r="N654" s="72"/>
      <c r="O654" s="72"/>
      <c r="P654" s="65"/>
      <c r="Q654" s="65"/>
      <c r="R654" s="65"/>
      <c r="S654" s="65"/>
      <c r="T654" s="65"/>
      <c r="U654" s="65"/>
      <c r="V654" s="65"/>
      <c r="W654" s="65"/>
      <c r="X654" s="65"/>
      <c r="Y654" s="65"/>
      <c r="Z654" s="65"/>
      <c r="AA654" s="65"/>
      <c r="AB654" s="65"/>
      <c r="AC654" s="65"/>
      <c r="AD654" s="65"/>
      <c r="AE654" s="65"/>
      <c r="AF654" s="65"/>
      <c r="AG654" s="65"/>
      <c r="AH654" s="65"/>
      <c r="AI654" s="127"/>
      <c r="AJ654" s="64"/>
      <c r="AL654" s="65"/>
    </row>
    <row r="655" spans="14:38" ht="15">
      <c r="N655" s="72"/>
      <c r="O655" s="72"/>
      <c r="P655" s="65"/>
      <c r="Q655" s="65"/>
      <c r="R655" s="65"/>
      <c r="S655" s="65"/>
      <c r="T655" s="65"/>
      <c r="U655" s="65"/>
      <c r="V655" s="65"/>
      <c r="W655" s="65"/>
      <c r="X655" s="65"/>
      <c r="Y655" s="65"/>
      <c r="Z655" s="65"/>
      <c r="AA655" s="65"/>
      <c r="AB655" s="65"/>
      <c r="AC655" s="65"/>
      <c r="AD655" s="65"/>
      <c r="AE655" s="65"/>
      <c r="AF655" s="65"/>
      <c r="AG655" s="65"/>
      <c r="AH655" s="65"/>
      <c r="AI655" s="127"/>
      <c r="AJ655" s="64"/>
      <c r="AL655" s="65"/>
    </row>
    <row r="656" spans="14:38" ht="15">
      <c r="N656" s="72"/>
      <c r="O656" s="72"/>
      <c r="P656" s="65"/>
      <c r="Q656" s="65"/>
      <c r="R656" s="65"/>
      <c r="S656" s="65"/>
      <c r="T656" s="65"/>
      <c r="U656" s="65"/>
      <c r="V656" s="65"/>
      <c r="W656" s="65"/>
      <c r="X656" s="65"/>
      <c r="Y656" s="65"/>
      <c r="Z656" s="65"/>
      <c r="AA656" s="65"/>
      <c r="AB656" s="65"/>
      <c r="AC656" s="65"/>
      <c r="AD656" s="65"/>
      <c r="AE656" s="65"/>
      <c r="AF656" s="65"/>
      <c r="AG656" s="65"/>
      <c r="AH656" s="65"/>
      <c r="AI656" s="127"/>
      <c r="AJ656" s="64"/>
      <c r="AL656" s="65"/>
    </row>
    <row r="657" spans="14:38" ht="15">
      <c r="N657" s="72"/>
      <c r="O657" s="72"/>
      <c r="P657" s="65"/>
      <c r="Q657" s="65"/>
      <c r="R657" s="65"/>
      <c r="S657" s="65"/>
      <c r="T657" s="65"/>
      <c r="U657" s="65"/>
      <c r="V657" s="65"/>
      <c r="W657" s="65"/>
      <c r="X657" s="65"/>
      <c r="Y657" s="65"/>
      <c r="Z657" s="65"/>
      <c r="AA657" s="65"/>
      <c r="AB657" s="65"/>
      <c r="AC657" s="65"/>
      <c r="AD657" s="65"/>
      <c r="AE657" s="65"/>
      <c r="AF657" s="65"/>
      <c r="AG657" s="65"/>
      <c r="AH657" s="65"/>
      <c r="AI657" s="127"/>
      <c r="AJ657" s="64"/>
      <c r="AL657" s="65"/>
    </row>
    <row r="658" spans="14:38" ht="15">
      <c r="N658" s="72"/>
      <c r="O658" s="72"/>
      <c r="P658" s="65"/>
      <c r="Q658" s="65"/>
      <c r="R658" s="65"/>
      <c r="S658" s="65"/>
      <c r="T658" s="65"/>
      <c r="U658" s="65"/>
      <c r="V658" s="65"/>
      <c r="W658" s="65"/>
      <c r="X658" s="65"/>
      <c r="Y658" s="65"/>
      <c r="Z658" s="65"/>
      <c r="AA658" s="65"/>
      <c r="AB658" s="65"/>
      <c r="AC658" s="65"/>
      <c r="AD658" s="65"/>
      <c r="AE658" s="65"/>
      <c r="AF658" s="65"/>
      <c r="AG658" s="65"/>
      <c r="AH658" s="65"/>
      <c r="AI658" s="127"/>
      <c r="AJ658" s="64"/>
      <c r="AL658" s="65"/>
    </row>
    <row r="659" spans="14:38" ht="15">
      <c r="N659" s="72"/>
      <c r="O659" s="72"/>
      <c r="P659" s="65"/>
      <c r="Q659" s="65"/>
      <c r="R659" s="65"/>
      <c r="S659" s="65"/>
      <c r="T659" s="65"/>
      <c r="U659" s="65"/>
      <c r="V659" s="65"/>
      <c r="W659" s="65"/>
      <c r="X659" s="65"/>
      <c r="Y659" s="65"/>
      <c r="Z659" s="65"/>
      <c r="AA659" s="65"/>
      <c r="AB659" s="65"/>
      <c r="AC659" s="65"/>
      <c r="AD659" s="65"/>
      <c r="AE659" s="65"/>
      <c r="AF659" s="65"/>
      <c r="AG659" s="65"/>
      <c r="AH659" s="65"/>
      <c r="AI659" s="127"/>
      <c r="AJ659" s="64"/>
      <c r="AL659" s="65"/>
    </row>
    <row r="660" spans="14:38" ht="15">
      <c r="N660" s="72"/>
      <c r="O660" s="72"/>
      <c r="P660" s="65"/>
      <c r="Q660" s="65"/>
      <c r="R660" s="65"/>
      <c r="S660" s="65"/>
      <c r="T660" s="65"/>
      <c r="U660" s="65"/>
      <c r="V660" s="65"/>
      <c r="W660" s="65"/>
      <c r="X660" s="65"/>
      <c r="Y660" s="65"/>
      <c r="Z660" s="65"/>
      <c r="AA660" s="65"/>
      <c r="AB660" s="65"/>
      <c r="AC660" s="65"/>
      <c r="AD660" s="65"/>
      <c r="AE660" s="65"/>
      <c r="AF660" s="65"/>
      <c r="AG660" s="65"/>
      <c r="AH660" s="65"/>
      <c r="AI660" s="127"/>
      <c r="AJ660" s="64"/>
      <c r="AL660" s="65"/>
    </row>
    <row r="661" spans="14:38" ht="15">
      <c r="N661" s="72"/>
      <c r="O661" s="72"/>
      <c r="P661" s="65"/>
      <c r="Q661" s="65"/>
      <c r="R661" s="65"/>
      <c r="S661" s="65"/>
      <c r="T661" s="65"/>
      <c r="U661" s="65"/>
      <c r="V661" s="65"/>
      <c r="W661" s="65"/>
      <c r="X661" s="65"/>
      <c r="Y661" s="65"/>
      <c r="Z661" s="65"/>
      <c r="AA661" s="65"/>
      <c r="AB661" s="65"/>
      <c r="AC661" s="65"/>
      <c r="AD661" s="65"/>
      <c r="AE661" s="65"/>
      <c r="AF661" s="65"/>
      <c r="AG661" s="65"/>
      <c r="AH661" s="65"/>
      <c r="AI661" s="127"/>
      <c r="AJ661" s="64"/>
      <c r="AL661" s="65"/>
    </row>
    <row r="662" spans="14:38" ht="15">
      <c r="N662" s="72"/>
      <c r="O662" s="72"/>
      <c r="P662" s="65"/>
      <c r="Q662" s="65"/>
      <c r="R662" s="65"/>
      <c r="S662" s="65"/>
      <c r="T662" s="65"/>
      <c r="U662" s="65"/>
      <c r="V662" s="65"/>
      <c r="W662" s="65"/>
      <c r="X662" s="65"/>
      <c r="Y662" s="65"/>
      <c r="Z662" s="65"/>
      <c r="AA662" s="65"/>
      <c r="AB662" s="65"/>
      <c r="AC662" s="65"/>
      <c r="AD662" s="65"/>
      <c r="AE662" s="65"/>
      <c r="AF662" s="65"/>
      <c r="AG662" s="65"/>
      <c r="AH662" s="65"/>
      <c r="AI662" s="127"/>
      <c r="AJ662" s="64"/>
      <c r="AL662" s="65"/>
    </row>
    <row r="663" spans="14:38" ht="15">
      <c r="N663" s="72"/>
      <c r="O663" s="72"/>
      <c r="P663" s="65"/>
      <c r="Q663" s="65"/>
      <c r="R663" s="65"/>
      <c r="S663" s="65"/>
      <c r="T663" s="65"/>
      <c r="U663" s="65"/>
      <c r="V663" s="65"/>
      <c r="W663" s="65"/>
      <c r="X663" s="65"/>
      <c r="Y663" s="65"/>
      <c r="Z663" s="65"/>
      <c r="AA663" s="65"/>
      <c r="AB663" s="65"/>
      <c r="AC663" s="65"/>
      <c r="AD663" s="65"/>
      <c r="AE663" s="65"/>
      <c r="AF663" s="65"/>
      <c r="AG663" s="65"/>
      <c r="AH663" s="65"/>
      <c r="AI663" s="127"/>
      <c r="AJ663" s="64"/>
      <c r="AL663" s="65"/>
    </row>
    <row r="664" spans="14:38" ht="15">
      <c r="N664" s="72"/>
      <c r="O664" s="72"/>
      <c r="P664" s="65"/>
      <c r="Q664" s="65"/>
      <c r="R664" s="65"/>
      <c r="S664" s="65"/>
      <c r="T664" s="65"/>
      <c r="U664" s="65"/>
      <c r="V664" s="65"/>
      <c r="W664" s="65"/>
      <c r="X664" s="65"/>
      <c r="Y664" s="65"/>
      <c r="Z664" s="65"/>
      <c r="AA664" s="65"/>
      <c r="AB664" s="65"/>
      <c r="AC664" s="65"/>
      <c r="AD664" s="65"/>
      <c r="AE664" s="65"/>
      <c r="AF664" s="65"/>
      <c r="AG664" s="65"/>
      <c r="AH664" s="65"/>
      <c r="AI664" s="127"/>
      <c r="AJ664" s="64"/>
      <c r="AL664" s="65"/>
    </row>
    <row r="665" spans="14:38" ht="15">
      <c r="N665" s="72"/>
      <c r="O665" s="72"/>
      <c r="P665" s="65"/>
      <c r="Q665" s="65"/>
      <c r="R665" s="65"/>
      <c r="S665" s="65"/>
      <c r="T665" s="65"/>
      <c r="U665" s="65"/>
      <c r="V665" s="65"/>
      <c r="W665" s="65"/>
      <c r="X665" s="65"/>
      <c r="Y665" s="65"/>
      <c r="Z665" s="65"/>
      <c r="AA665" s="65"/>
      <c r="AB665" s="65"/>
      <c r="AC665" s="65"/>
      <c r="AD665" s="65"/>
      <c r="AE665" s="65"/>
      <c r="AF665" s="65"/>
      <c r="AG665" s="65"/>
      <c r="AH665" s="65"/>
      <c r="AI665" s="127"/>
      <c r="AJ665" s="64"/>
      <c r="AL665" s="65"/>
    </row>
    <row r="666" spans="14:38" ht="15">
      <c r="N666" s="72"/>
      <c r="O666" s="72"/>
      <c r="P666" s="65"/>
      <c r="Q666" s="65"/>
      <c r="R666" s="65"/>
      <c r="S666" s="65"/>
      <c r="T666" s="65"/>
      <c r="U666" s="65"/>
      <c r="V666" s="65"/>
      <c r="W666" s="65"/>
      <c r="X666" s="65"/>
      <c r="Y666" s="65"/>
      <c r="Z666" s="65"/>
      <c r="AA666" s="65"/>
      <c r="AB666" s="65"/>
      <c r="AC666" s="65"/>
      <c r="AD666" s="65"/>
      <c r="AE666" s="65"/>
      <c r="AF666" s="65"/>
      <c r="AG666" s="65"/>
      <c r="AH666" s="65"/>
      <c r="AI666" s="127"/>
      <c r="AJ666" s="64"/>
      <c r="AL666" s="65"/>
    </row>
    <row r="667" spans="14:38" ht="15">
      <c r="N667" s="72"/>
      <c r="O667" s="72"/>
      <c r="P667" s="65"/>
      <c r="Q667" s="65"/>
      <c r="R667" s="65"/>
      <c r="S667" s="65"/>
      <c r="T667" s="65"/>
      <c r="U667" s="65"/>
      <c r="V667" s="65"/>
      <c r="W667" s="65"/>
      <c r="X667" s="65"/>
      <c r="Y667" s="65"/>
      <c r="Z667" s="65"/>
      <c r="AA667" s="65"/>
      <c r="AB667" s="65"/>
      <c r="AC667" s="65"/>
      <c r="AD667" s="65"/>
      <c r="AE667" s="65"/>
      <c r="AF667" s="65"/>
      <c r="AG667" s="65"/>
      <c r="AH667" s="65"/>
      <c r="AI667" s="127"/>
      <c r="AJ667" s="64"/>
      <c r="AL667" s="65"/>
    </row>
    <row r="668" spans="14:38" ht="15">
      <c r="N668" s="72"/>
      <c r="O668" s="72"/>
      <c r="P668" s="65"/>
      <c r="Q668" s="65"/>
      <c r="R668" s="65"/>
      <c r="S668" s="65"/>
      <c r="T668" s="65"/>
      <c r="U668" s="65"/>
      <c r="V668" s="65"/>
      <c r="W668" s="65"/>
      <c r="X668" s="65"/>
      <c r="Y668" s="65"/>
      <c r="Z668" s="65"/>
      <c r="AA668" s="65"/>
      <c r="AB668" s="65"/>
      <c r="AC668" s="65"/>
      <c r="AD668" s="65"/>
      <c r="AE668" s="65"/>
      <c r="AF668" s="65"/>
      <c r="AG668" s="65"/>
      <c r="AH668" s="65"/>
      <c r="AI668" s="127"/>
      <c r="AJ668" s="64"/>
      <c r="AL668" s="65"/>
    </row>
    <row r="669" spans="14:38" ht="15">
      <c r="N669" s="72"/>
      <c r="O669" s="72"/>
      <c r="P669" s="65"/>
      <c r="Q669" s="65"/>
      <c r="R669" s="65"/>
      <c r="S669" s="65"/>
      <c r="T669" s="65"/>
      <c r="U669" s="65"/>
      <c r="V669" s="65"/>
      <c r="W669" s="65"/>
      <c r="X669" s="65"/>
      <c r="Y669" s="65"/>
      <c r="Z669" s="65"/>
      <c r="AA669" s="65"/>
      <c r="AB669" s="65"/>
      <c r="AC669" s="65"/>
      <c r="AD669" s="65"/>
      <c r="AE669" s="65"/>
      <c r="AF669" s="65"/>
      <c r="AG669" s="65"/>
      <c r="AH669" s="65"/>
      <c r="AI669" s="127"/>
      <c r="AJ669" s="64"/>
      <c r="AL669" s="65"/>
    </row>
    <row r="670" spans="14:38" ht="15">
      <c r="N670" s="72"/>
      <c r="O670" s="72"/>
      <c r="P670" s="65"/>
      <c r="Q670" s="65"/>
      <c r="R670" s="65"/>
      <c r="S670" s="65"/>
      <c r="T670" s="65"/>
      <c r="U670" s="65"/>
      <c r="V670" s="65"/>
      <c r="W670" s="65"/>
      <c r="X670" s="65"/>
      <c r="Y670" s="65"/>
      <c r="Z670" s="65"/>
      <c r="AA670" s="65"/>
      <c r="AB670" s="65"/>
      <c r="AC670" s="65"/>
      <c r="AD670" s="65"/>
      <c r="AE670" s="65"/>
      <c r="AF670" s="65"/>
      <c r="AG670" s="65"/>
      <c r="AH670" s="65"/>
      <c r="AI670" s="127"/>
      <c r="AJ670" s="64"/>
      <c r="AL670" s="65"/>
    </row>
    <row r="671" spans="14:38" ht="15">
      <c r="N671" s="72"/>
      <c r="O671" s="72"/>
      <c r="P671" s="65"/>
      <c r="Q671" s="65"/>
      <c r="R671" s="65"/>
      <c r="S671" s="65"/>
      <c r="T671" s="65"/>
      <c r="U671" s="65"/>
      <c r="V671" s="65"/>
      <c r="W671" s="65"/>
      <c r="X671" s="65"/>
      <c r="Y671" s="65"/>
      <c r="Z671" s="65"/>
      <c r="AA671" s="65"/>
      <c r="AB671" s="65"/>
      <c r="AC671" s="65"/>
      <c r="AD671" s="65"/>
      <c r="AE671" s="65"/>
      <c r="AF671" s="65"/>
      <c r="AG671" s="65"/>
      <c r="AH671" s="65"/>
      <c r="AI671" s="127"/>
      <c r="AJ671" s="64"/>
      <c r="AL671" s="65"/>
    </row>
    <row r="672" spans="14:38" ht="15">
      <c r="N672" s="72"/>
      <c r="O672" s="72"/>
      <c r="P672" s="65"/>
      <c r="Q672" s="65"/>
      <c r="R672" s="65"/>
      <c r="S672" s="65"/>
      <c r="T672" s="65"/>
      <c r="U672" s="65"/>
      <c r="V672" s="65"/>
      <c r="W672" s="65"/>
      <c r="X672" s="65"/>
      <c r="Y672" s="65"/>
      <c r="Z672" s="65"/>
      <c r="AA672" s="65"/>
      <c r="AB672" s="65"/>
      <c r="AC672" s="65"/>
      <c r="AD672" s="65"/>
      <c r="AE672" s="65"/>
      <c r="AF672" s="65"/>
      <c r="AG672" s="65"/>
      <c r="AH672" s="65"/>
      <c r="AI672" s="127"/>
      <c r="AJ672" s="64"/>
      <c r="AL672" s="65"/>
    </row>
    <row r="673" spans="14:38" ht="15">
      <c r="N673" s="72"/>
      <c r="O673" s="72"/>
      <c r="P673" s="65"/>
      <c r="Q673" s="65"/>
      <c r="R673" s="65"/>
      <c r="S673" s="65"/>
      <c r="T673" s="65"/>
      <c r="U673" s="65"/>
      <c r="V673" s="65"/>
      <c r="W673" s="65"/>
      <c r="X673" s="65"/>
      <c r="Y673" s="65"/>
      <c r="Z673" s="65"/>
      <c r="AA673" s="65"/>
      <c r="AB673" s="65"/>
      <c r="AC673" s="65"/>
      <c r="AD673" s="65"/>
      <c r="AE673" s="65"/>
      <c r="AF673" s="65"/>
      <c r="AG673" s="65"/>
      <c r="AH673" s="65"/>
      <c r="AI673" s="127"/>
      <c r="AJ673" s="64"/>
      <c r="AL673" s="65"/>
    </row>
    <row r="674" spans="14:38" ht="15">
      <c r="N674" s="72"/>
      <c r="O674" s="72"/>
      <c r="P674" s="65"/>
      <c r="Q674" s="65"/>
      <c r="R674" s="65"/>
      <c r="S674" s="65"/>
      <c r="T674" s="65"/>
      <c r="U674" s="65"/>
      <c r="V674" s="65"/>
      <c r="W674" s="65"/>
      <c r="X674" s="65"/>
      <c r="Y674" s="65"/>
      <c r="Z674" s="65"/>
      <c r="AA674" s="65"/>
      <c r="AB674" s="65"/>
      <c r="AC674" s="65"/>
      <c r="AD674" s="65"/>
      <c r="AE674" s="65"/>
      <c r="AF674" s="65"/>
      <c r="AG674" s="65"/>
      <c r="AH674" s="65"/>
      <c r="AI674" s="127"/>
      <c r="AJ674" s="64"/>
      <c r="AL674" s="65"/>
    </row>
    <row r="675" spans="14:38" ht="15">
      <c r="N675" s="72"/>
      <c r="O675" s="72"/>
      <c r="P675" s="65"/>
      <c r="Q675" s="65"/>
      <c r="R675" s="65"/>
      <c r="S675" s="65"/>
      <c r="T675" s="65"/>
      <c r="U675" s="65"/>
      <c r="V675" s="65"/>
      <c r="W675" s="65"/>
      <c r="X675" s="65"/>
      <c r="Y675" s="65"/>
      <c r="Z675" s="65"/>
      <c r="AA675" s="65"/>
      <c r="AB675" s="65"/>
      <c r="AC675" s="65"/>
      <c r="AD675" s="65"/>
      <c r="AE675" s="65"/>
      <c r="AF675" s="65"/>
      <c r="AG675" s="65"/>
      <c r="AH675" s="65"/>
      <c r="AI675" s="127"/>
      <c r="AJ675" s="64"/>
      <c r="AL675" s="65"/>
    </row>
    <row r="676" spans="14:38" ht="15">
      <c r="N676" s="72"/>
      <c r="O676" s="72"/>
      <c r="P676" s="65"/>
      <c r="Q676" s="65"/>
      <c r="R676" s="65"/>
      <c r="S676" s="65"/>
      <c r="T676" s="65"/>
      <c r="U676" s="65"/>
      <c r="V676" s="65"/>
      <c r="W676" s="65"/>
      <c r="X676" s="65"/>
      <c r="Y676" s="65"/>
      <c r="Z676" s="65"/>
      <c r="AA676" s="65"/>
      <c r="AB676" s="65"/>
      <c r="AC676" s="65"/>
      <c r="AD676" s="65"/>
      <c r="AE676" s="65"/>
      <c r="AF676" s="65"/>
      <c r="AG676" s="65"/>
      <c r="AH676" s="65"/>
      <c r="AI676" s="127"/>
      <c r="AJ676" s="64"/>
      <c r="AL676" s="65"/>
    </row>
    <row r="677" spans="14:38" ht="15">
      <c r="N677" s="72"/>
      <c r="O677" s="72"/>
      <c r="P677" s="65"/>
      <c r="Q677" s="65"/>
      <c r="R677" s="65"/>
      <c r="S677" s="65"/>
      <c r="T677" s="65"/>
      <c r="U677" s="65"/>
      <c r="V677" s="65"/>
      <c r="W677" s="65"/>
      <c r="X677" s="65"/>
      <c r="Y677" s="65"/>
      <c r="Z677" s="65"/>
      <c r="AA677" s="65"/>
      <c r="AB677" s="65"/>
      <c r="AC677" s="65"/>
      <c r="AD677" s="65"/>
      <c r="AE677" s="65"/>
      <c r="AF677" s="65"/>
      <c r="AG677" s="65"/>
      <c r="AH677" s="65"/>
      <c r="AI677" s="127"/>
      <c r="AJ677" s="64"/>
      <c r="AL677" s="65"/>
    </row>
    <row r="678" spans="14:38" ht="15">
      <c r="N678" s="72"/>
      <c r="O678" s="72"/>
      <c r="P678" s="65"/>
      <c r="Q678" s="65"/>
      <c r="R678" s="65"/>
      <c r="S678" s="65"/>
      <c r="T678" s="65"/>
      <c r="U678" s="65"/>
      <c r="V678" s="65"/>
      <c r="W678" s="65"/>
      <c r="X678" s="65"/>
      <c r="Y678" s="65"/>
      <c r="Z678" s="65"/>
      <c r="AA678" s="65"/>
      <c r="AB678" s="65"/>
      <c r="AC678" s="65"/>
      <c r="AD678" s="65"/>
      <c r="AE678" s="65"/>
      <c r="AF678" s="65"/>
      <c r="AG678" s="65"/>
      <c r="AH678" s="65"/>
      <c r="AI678" s="127"/>
      <c r="AJ678" s="64"/>
      <c r="AL678" s="65"/>
    </row>
    <row r="679" spans="14:38" ht="15">
      <c r="N679" s="72"/>
      <c r="O679" s="72"/>
      <c r="P679" s="65"/>
      <c r="Q679" s="65"/>
      <c r="R679" s="65"/>
      <c r="S679" s="65"/>
      <c r="T679" s="65"/>
      <c r="U679" s="65"/>
      <c r="V679" s="65"/>
      <c r="W679" s="65"/>
      <c r="X679" s="65"/>
      <c r="Y679" s="65"/>
      <c r="Z679" s="65"/>
      <c r="AA679" s="65"/>
      <c r="AB679" s="65"/>
      <c r="AC679" s="65"/>
      <c r="AD679" s="65"/>
      <c r="AE679" s="65"/>
      <c r="AF679" s="65"/>
      <c r="AG679" s="65"/>
      <c r="AH679" s="65"/>
      <c r="AI679" s="127"/>
      <c r="AJ679" s="64"/>
      <c r="AL679" s="65"/>
    </row>
    <row r="680" spans="14:38" ht="15">
      <c r="N680" s="72"/>
      <c r="O680" s="72"/>
      <c r="P680" s="65"/>
      <c r="Q680" s="65"/>
      <c r="R680" s="65"/>
      <c r="S680" s="65"/>
      <c r="T680" s="65"/>
      <c r="U680" s="65"/>
      <c r="V680" s="65"/>
      <c r="W680" s="65"/>
      <c r="X680" s="65"/>
      <c r="Y680" s="65"/>
      <c r="Z680" s="65"/>
      <c r="AA680" s="65"/>
      <c r="AB680" s="65"/>
      <c r="AC680" s="65"/>
      <c r="AD680" s="65"/>
      <c r="AE680" s="65"/>
      <c r="AF680" s="65"/>
      <c r="AG680" s="65"/>
      <c r="AH680" s="65"/>
      <c r="AI680" s="127"/>
      <c r="AJ680" s="64"/>
      <c r="AL680" s="65"/>
    </row>
    <row r="681" spans="14:38" ht="15">
      <c r="N681" s="72"/>
      <c r="O681" s="72"/>
      <c r="P681" s="65"/>
      <c r="Q681" s="65"/>
      <c r="R681" s="65"/>
      <c r="S681" s="65"/>
      <c r="T681" s="65"/>
      <c r="U681" s="65"/>
      <c r="V681" s="65"/>
      <c r="W681" s="65"/>
      <c r="X681" s="65"/>
      <c r="Y681" s="65"/>
      <c r="Z681" s="65"/>
      <c r="AA681" s="65"/>
      <c r="AB681" s="65"/>
      <c r="AC681" s="65"/>
      <c r="AD681" s="65"/>
      <c r="AE681" s="65"/>
      <c r="AF681" s="65"/>
      <c r="AG681" s="65"/>
      <c r="AH681" s="65"/>
      <c r="AI681" s="127"/>
      <c r="AJ681" s="64"/>
      <c r="AL681" s="65"/>
    </row>
    <row r="682" spans="14:38" ht="15">
      <c r="N682" s="72"/>
      <c r="O682" s="72"/>
      <c r="P682" s="65"/>
      <c r="Q682" s="65"/>
      <c r="R682" s="65"/>
      <c r="S682" s="65"/>
      <c r="T682" s="65"/>
      <c r="U682" s="65"/>
      <c r="V682" s="65"/>
      <c r="W682" s="65"/>
      <c r="X682" s="65"/>
      <c r="Y682" s="65"/>
      <c r="Z682" s="65"/>
      <c r="AA682" s="65"/>
      <c r="AB682" s="65"/>
      <c r="AC682" s="65"/>
      <c r="AD682" s="65"/>
      <c r="AE682" s="65"/>
      <c r="AF682" s="65"/>
      <c r="AG682" s="65"/>
      <c r="AH682" s="65"/>
      <c r="AI682" s="127"/>
      <c r="AJ682" s="64"/>
      <c r="AL682" s="65"/>
    </row>
    <row r="683" spans="14:38" ht="15">
      <c r="N683" s="72"/>
      <c r="O683" s="72"/>
      <c r="P683" s="65"/>
      <c r="Q683" s="65"/>
      <c r="R683" s="65"/>
      <c r="S683" s="65"/>
      <c r="T683" s="65"/>
      <c r="U683" s="65"/>
      <c r="V683" s="65"/>
      <c r="W683" s="65"/>
      <c r="X683" s="65"/>
      <c r="Y683" s="65"/>
      <c r="Z683" s="65"/>
      <c r="AA683" s="65"/>
      <c r="AB683" s="65"/>
      <c r="AC683" s="65"/>
      <c r="AD683" s="65"/>
      <c r="AE683" s="65"/>
      <c r="AF683" s="65"/>
      <c r="AG683" s="65"/>
      <c r="AH683" s="65"/>
      <c r="AI683" s="127"/>
      <c r="AJ683" s="64"/>
      <c r="AL683" s="65"/>
    </row>
    <row r="684" spans="14:38" ht="15">
      <c r="N684" s="72"/>
      <c r="O684" s="72"/>
      <c r="P684" s="65"/>
      <c r="Q684" s="65"/>
      <c r="R684" s="65"/>
      <c r="S684" s="65"/>
      <c r="T684" s="65"/>
      <c r="U684" s="65"/>
      <c r="V684" s="65"/>
      <c r="W684" s="65"/>
      <c r="X684" s="65"/>
      <c r="Y684" s="65"/>
      <c r="Z684" s="65"/>
      <c r="AA684" s="65"/>
      <c r="AB684" s="65"/>
      <c r="AC684" s="65"/>
      <c r="AD684" s="65"/>
      <c r="AE684" s="65"/>
      <c r="AF684" s="65"/>
      <c r="AG684" s="65"/>
      <c r="AH684" s="65"/>
      <c r="AI684" s="127"/>
      <c r="AJ684" s="64"/>
      <c r="AL684" s="65"/>
    </row>
    <row r="685" spans="14:38" ht="15">
      <c r="N685" s="72"/>
      <c r="O685" s="72"/>
      <c r="P685" s="65"/>
      <c r="Q685" s="65"/>
      <c r="R685" s="65"/>
      <c r="S685" s="65"/>
      <c r="T685" s="65"/>
      <c r="U685" s="65"/>
      <c r="V685" s="65"/>
      <c r="W685" s="65"/>
      <c r="X685" s="65"/>
      <c r="Y685" s="65"/>
      <c r="Z685" s="65"/>
      <c r="AA685" s="65"/>
      <c r="AB685" s="65"/>
      <c r="AC685" s="65"/>
      <c r="AD685" s="65"/>
      <c r="AE685" s="65"/>
      <c r="AF685" s="65"/>
      <c r="AG685" s="65"/>
      <c r="AH685" s="65"/>
      <c r="AI685" s="127"/>
      <c r="AJ685" s="64"/>
      <c r="AL685" s="65"/>
    </row>
    <row r="686" spans="14:38" ht="15">
      <c r="N686" s="72"/>
      <c r="O686" s="72"/>
      <c r="P686" s="65"/>
      <c r="Q686" s="65"/>
      <c r="R686" s="65"/>
      <c r="S686" s="65"/>
      <c r="T686" s="65"/>
      <c r="U686" s="65"/>
      <c r="V686" s="65"/>
      <c r="W686" s="65"/>
      <c r="X686" s="65"/>
      <c r="Y686" s="65"/>
      <c r="Z686" s="65"/>
      <c r="AA686" s="65"/>
      <c r="AB686" s="65"/>
      <c r="AC686" s="65"/>
      <c r="AD686" s="65"/>
      <c r="AE686" s="65"/>
      <c r="AF686" s="65"/>
      <c r="AG686" s="65"/>
      <c r="AH686" s="65"/>
      <c r="AI686" s="127"/>
      <c r="AJ686" s="64"/>
      <c r="AL686" s="65"/>
    </row>
    <row r="687" spans="14:38" ht="15">
      <c r="N687" s="72"/>
      <c r="O687" s="72"/>
      <c r="P687" s="65"/>
      <c r="Q687" s="65"/>
      <c r="R687" s="65"/>
      <c r="S687" s="65"/>
      <c r="T687" s="65"/>
      <c r="U687" s="65"/>
      <c r="V687" s="65"/>
      <c r="W687" s="65"/>
      <c r="X687" s="65"/>
      <c r="Y687" s="65"/>
      <c r="Z687" s="65"/>
      <c r="AA687" s="65"/>
      <c r="AB687" s="65"/>
      <c r="AC687" s="65"/>
      <c r="AD687" s="65"/>
      <c r="AE687" s="65"/>
      <c r="AF687" s="65"/>
      <c r="AG687" s="65"/>
      <c r="AH687" s="65"/>
      <c r="AI687" s="127"/>
      <c r="AJ687" s="64"/>
      <c r="AL687" s="65"/>
    </row>
    <row r="688" spans="14:38" ht="15">
      <c r="N688" s="72"/>
      <c r="O688" s="72"/>
      <c r="P688" s="65"/>
      <c r="Q688" s="65"/>
      <c r="R688" s="65"/>
      <c r="S688" s="65"/>
      <c r="T688" s="65"/>
      <c r="U688" s="65"/>
      <c r="V688" s="65"/>
      <c r="W688" s="65"/>
      <c r="X688" s="65"/>
      <c r="Y688" s="65"/>
      <c r="Z688" s="65"/>
      <c r="AA688" s="65"/>
      <c r="AB688" s="65"/>
      <c r="AC688" s="65"/>
      <c r="AD688" s="65"/>
      <c r="AE688" s="65"/>
      <c r="AF688" s="65"/>
      <c r="AG688" s="65"/>
      <c r="AH688" s="65"/>
      <c r="AI688" s="127"/>
      <c r="AJ688" s="64"/>
      <c r="AL688" s="65"/>
    </row>
    <row r="689" spans="14:38" ht="15">
      <c r="N689" s="72"/>
      <c r="O689" s="72"/>
      <c r="P689" s="65"/>
      <c r="Q689" s="65"/>
      <c r="R689" s="65"/>
      <c r="S689" s="65"/>
      <c r="T689" s="65"/>
      <c r="U689" s="65"/>
      <c r="V689" s="65"/>
      <c r="W689" s="65"/>
      <c r="X689" s="65"/>
      <c r="Y689" s="65"/>
      <c r="Z689" s="65"/>
      <c r="AA689" s="65"/>
      <c r="AB689" s="65"/>
      <c r="AC689" s="65"/>
      <c r="AD689" s="65"/>
      <c r="AE689" s="65"/>
      <c r="AF689" s="65"/>
      <c r="AG689" s="65"/>
      <c r="AH689" s="65"/>
      <c r="AI689" s="127"/>
      <c r="AJ689" s="64"/>
      <c r="AL689" s="65"/>
    </row>
    <row r="690" spans="14:38" ht="15">
      <c r="N690" s="72"/>
      <c r="O690" s="72"/>
      <c r="P690" s="65"/>
      <c r="Q690" s="65"/>
      <c r="R690" s="65"/>
      <c r="S690" s="65"/>
      <c r="T690" s="65"/>
      <c r="U690" s="65"/>
      <c r="V690" s="65"/>
      <c r="W690" s="65"/>
      <c r="X690" s="65"/>
      <c r="Y690" s="65"/>
      <c r="Z690" s="65"/>
      <c r="AA690" s="65"/>
      <c r="AB690" s="65"/>
      <c r="AC690" s="65"/>
      <c r="AD690" s="65"/>
      <c r="AE690" s="65"/>
      <c r="AF690" s="65"/>
      <c r="AG690" s="65"/>
      <c r="AH690" s="65"/>
      <c r="AI690" s="127"/>
      <c r="AJ690" s="64"/>
      <c r="AL690" s="65"/>
    </row>
    <row r="691" spans="14:38" ht="15">
      <c r="N691" s="72"/>
      <c r="O691" s="72"/>
      <c r="P691" s="65"/>
      <c r="Q691" s="65"/>
      <c r="R691" s="65"/>
      <c r="S691" s="65"/>
      <c r="T691" s="65"/>
      <c r="U691" s="65"/>
      <c r="V691" s="65"/>
      <c r="W691" s="65"/>
      <c r="X691" s="65"/>
      <c r="Y691" s="65"/>
      <c r="Z691" s="65"/>
      <c r="AA691" s="65"/>
      <c r="AB691" s="65"/>
      <c r="AC691" s="65"/>
      <c r="AD691" s="65"/>
      <c r="AE691" s="65"/>
      <c r="AF691" s="65"/>
      <c r="AG691" s="65"/>
      <c r="AH691" s="65"/>
      <c r="AI691" s="127"/>
      <c r="AJ691" s="64"/>
      <c r="AL691" s="65"/>
    </row>
    <row r="692" spans="14:38" ht="15">
      <c r="N692" s="72"/>
      <c r="O692" s="72"/>
      <c r="P692" s="65"/>
      <c r="Q692" s="65"/>
      <c r="R692" s="65"/>
      <c r="S692" s="65"/>
      <c r="T692" s="65"/>
      <c r="U692" s="65"/>
      <c r="V692" s="65"/>
      <c r="W692" s="65"/>
      <c r="X692" s="65"/>
      <c r="Y692" s="65"/>
      <c r="Z692" s="65"/>
      <c r="AA692" s="65"/>
      <c r="AB692" s="65"/>
      <c r="AC692" s="65"/>
      <c r="AD692" s="65"/>
      <c r="AE692" s="65"/>
      <c r="AF692" s="65"/>
      <c r="AG692" s="65"/>
      <c r="AH692" s="65"/>
      <c r="AI692" s="127"/>
      <c r="AJ692" s="64"/>
      <c r="AL692" s="65"/>
    </row>
    <row r="693" spans="14:38" ht="15">
      <c r="N693" s="72"/>
      <c r="O693" s="72"/>
      <c r="P693" s="65"/>
      <c r="Q693" s="65"/>
      <c r="R693" s="65"/>
      <c r="S693" s="65"/>
      <c r="T693" s="65"/>
      <c r="U693" s="65"/>
      <c r="V693" s="65"/>
      <c r="W693" s="65"/>
      <c r="X693" s="65"/>
      <c r="Y693" s="65"/>
      <c r="Z693" s="65"/>
      <c r="AA693" s="65"/>
      <c r="AB693" s="65"/>
      <c r="AC693" s="65"/>
      <c r="AD693" s="65"/>
      <c r="AE693" s="65"/>
      <c r="AF693" s="65"/>
      <c r="AG693" s="65"/>
      <c r="AH693" s="65"/>
      <c r="AI693" s="127"/>
      <c r="AJ693" s="64"/>
      <c r="AL693" s="65"/>
    </row>
    <row r="694" spans="14:38" ht="15">
      <c r="N694" s="72"/>
      <c r="O694" s="72"/>
      <c r="P694" s="65"/>
      <c r="Q694" s="65"/>
      <c r="R694" s="65"/>
      <c r="S694" s="65"/>
      <c r="T694" s="65"/>
      <c r="U694" s="65"/>
      <c r="V694" s="65"/>
      <c r="W694" s="65"/>
      <c r="X694" s="65"/>
      <c r="Y694" s="65"/>
      <c r="Z694" s="65"/>
      <c r="AA694" s="65"/>
      <c r="AB694" s="65"/>
      <c r="AC694" s="65"/>
      <c r="AD694" s="65"/>
      <c r="AE694" s="65"/>
      <c r="AF694" s="65"/>
      <c r="AG694" s="65"/>
      <c r="AH694" s="65"/>
      <c r="AI694" s="127"/>
      <c r="AJ694" s="64"/>
      <c r="AL694" s="65"/>
    </row>
    <row r="695" spans="14:38" ht="15">
      <c r="N695" s="72"/>
      <c r="O695" s="72"/>
      <c r="P695" s="65"/>
      <c r="Q695" s="65"/>
      <c r="R695" s="65"/>
      <c r="S695" s="65"/>
      <c r="T695" s="65"/>
      <c r="U695" s="65"/>
      <c r="V695" s="65"/>
      <c r="W695" s="65"/>
      <c r="X695" s="65"/>
      <c r="Y695" s="65"/>
      <c r="Z695" s="65"/>
      <c r="AA695" s="65"/>
      <c r="AB695" s="65"/>
      <c r="AC695" s="65"/>
      <c r="AD695" s="65"/>
      <c r="AE695" s="65"/>
      <c r="AF695" s="65"/>
      <c r="AG695" s="65"/>
      <c r="AH695" s="65"/>
      <c r="AI695" s="127"/>
      <c r="AJ695" s="64"/>
      <c r="AL695" s="65"/>
    </row>
    <row r="696" spans="14:38" ht="15">
      <c r="N696" s="72"/>
      <c r="O696" s="72"/>
      <c r="P696" s="65"/>
      <c r="Q696" s="65"/>
      <c r="R696" s="65"/>
      <c r="S696" s="65"/>
      <c r="T696" s="65"/>
      <c r="U696" s="65"/>
      <c r="V696" s="65"/>
      <c r="W696" s="65"/>
      <c r="X696" s="65"/>
      <c r="Y696" s="65"/>
      <c r="Z696" s="65"/>
      <c r="AA696" s="65"/>
      <c r="AB696" s="65"/>
      <c r="AC696" s="65"/>
      <c r="AD696" s="65"/>
      <c r="AE696" s="65"/>
      <c r="AF696" s="65"/>
      <c r="AG696" s="65"/>
      <c r="AH696" s="65"/>
      <c r="AI696" s="127"/>
      <c r="AJ696" s="64"/>
      <c r="AL696" s="65"/>
    </row>
    <row r="697" spans="14:38" ht="15">
      <c r="N697" s="72"/>
      <c r="O697" s="72"/>
      <c r="P697" s="65"/>
      <c r="Q697" s="65"/>
      <c r="R697" s="65"/>
      <c r="S697" s="65"/>
      <c r="T697" s="65"/>
      <c r="U697" s="65"/>
      <c r="V697" s="65"/>
      <c r="W697" s="65"/>
      <c r="X697" s="65"/>
      <c r="Y697" s="65"/>
      <c r="Z697" s="65"/>
      <c r="AA697" s="65"/>
      <c r="AB697" s="65"/>
      <c r="AC697" s="65"/>
      <c r="AD697" s="65"/>
      <c r="AE697" s="65"/>
      <c r="AF697" s="65"/>
      <c r="AG697" s="65"/>
      <c r="AH697" s="65"/>
      <c r="AI697" s="127"/>
      <c r="AJ697" s="64"/>
      <c r="AL697" s="65"/>
    </row>
    <row r="698" spans="14:38" ht="15">
      <c r="N698" s="72"/>
      <c r="O698" s="72"/>
      <c r="P698" s="65"/>
      <c r="Q698" s="65"/>
      <c r="R698" s="65"/>
      <c r="S698" s="65"/>
      <c r="T698" s="65"/>
      <c r="U698" s="65"/>
      <c r="V698" s="65"/>
      <c r="W698" s="65"/>
      <c r="X698" s="65"/>
      <c r="Y698" s="65"/>
      <c r="Z698" s="65"/>
      <c r="AA698" s="65"/>
      <c r="AB698" s="65"/>
      <c r="AC698" s="65"/>
      <c r="AD698" s="65"/>
      <c r="AE698" s="65"/>
      <c r="AF698" s="65"/>
      <c r="AG698" s="65"/>
      <c r="AH698" s="65"/>
      <c r="AI698" s="127"/>
      <c r="AJ698" s="64"/>
      <c r="AL698" s="65"/>
    </row>
    <row r="699" spans="14:38" ht="15">
      <c r="N699" s="72"/>
      <c r="O699" s="72"/>
      <c r="P699" s="65"/>
      <c r="Q699" s="65"/>
      <c r="R699" s="65"/>
      <c r="S699" s="65"/>
      <c r="T699" s="65"/>
      <c r="U699" s="65"/>
      <c r="V699" s="65"/>
      <c r="W699" s="65"/>
      <c r="X699" s="65"/>
      <c r="Y699" s="65"/>
      <c r="Z699" s="65"/>
      <c r="AA699" s="65"/>
      <c r="AB699" s="65"/>
      <c r="AC699" s="65"/>
      <c r="AD699" s="65"/>
      <c r="AE699" s="65"/>
      <c r="AF699" s="65"/>
      <c r="AG699" s="65"/>
      <c r="AH699" s="65"/>
      <c r="AI699" s="127"/>
      <c r="AJ699" s="64"/>
      <c r="AL699" s="65"/>
    </row>
    <row r="700" spans="14:38" ht="15">
      <c r="N700" s="72"/>
      <c r="O700" s="72"/>
      <c r="P700" s="65"/>
      <c r="Q700" s="65"/>
      <c r="R700" s="65"/>
      <c r="S700" s="65"/>
      <c r="T700" s="65"/>
      <c r="U700" s="65"/>
      <c r="V700" s="65"/>
      <c r="W700" s="65"/>
      <c r="X700" s="65"/>
      <c r="Y700" s="65"/>
      <c r="Z700" s="65"/>
      <c r="AA700" s="65"/>
      <c r="AB700" s="65"/>
      <c r="AC700" s="65"/>
      <c r="AD700" s="65"/>
      <c r="AE700" s="65"/>
      <c r="AF700" s="65"/>
      <c r="AG700" s="65"/>
      <c r="AH700" s="65"/>
      <c r="AI700" s="127"/>
      <c r="AJ700" s="64"/>
      <c r="AL700" s="65"/>
    </row>
    <row r="701" spans="14:38" ht="15">
      <c r="N701" s="72"/>
      <c r="O701" s="72"/>
      <c r="P701" s="65"/>
      <c r="Q701" s="65"/>
      <c r="R701" s="65"/>
      <c r="S701" s="65"/>
      <c r="T701" s="65"/>
      <c r="U701" s="65"/>
      <c r="V701" s="65"/>
      <c r="W701" s="65"/>
      <c r="X701" s="65"/>
      <c r="Y701" s="65"/>
      <c r="Z701" s="65"/>
      <c r="AA701" s="65"/>
      <c r="AB701" s="65"/>
      <c r="AC701" s="65"/>
      <c r="AD701" s="65"/>
      <c r="AE701" s="65"/>
      <c r="AF701" s="65"/>
      <c r="AG701" s="65"/>
      <c r="AH701" s="65"/>
      <c r="AI701" s="127"/>
      <c r="AJ701" s="64"/>
      <c r="AL701" s="65"/>
    </row>
    <row r="702" spans="14:38" ht="15">
      <c r="N702" s="72"/>
      <c r="O702" s="72"/>
      <c r="P702" s="65"/>
      <c r="Q702" s="65"/>
      <c r="R702" s="65"/>
      <c r="S702" s="65"/>
      <c r="T702" s="65"/>
      <c r="U702" s="65"/>
      <c r="V702" s="65"/>
      <c r="W702" s="65"/>
      <c r="X702" s="65"/>
      <c r="Y702" s="65"/>
      <c r="Z702" s="65"/>
      <c r="AA702" s="65"/>
      <c r="AB702" s="65"/>
      <c r="AC702" s="65"/>
      <c r="AD702" s="65"/>
      <c r="AE702" s="65"/>
      <c r="AF702" s="65"/>
      <c r="AG702" s="65"/>
      <c r="AH702" s="65"/>
      <c r="AI702" s="127"/>
      <c r="AJ702" s="64"/>
      <c r="AL702" s="65"/>
    </row>
    <row r="703" spans="14:38" ht="15">
      <c r="N703" s="72"/>
      <c r="O703" s="72"/>
      <c r="P703" s="65"/>
      <c r="Q703" s="65"/>
      <c r="R703" s="65"/>
      <c r="S703" s="65"/>
      <c r="T703" s="65"/>
      <c r="U703" s="65"/>
      <c r="V703" s="65"/>
      <c r="W703" s="65"/>
      <c r="X703" s="65"/>
      <c r="Y703" s="65"/>
      <c r="Z703" s="65"/>
      <c r="AA703" s="65"/>
      <c r="AB703" s="65"/>
      <c r="AC703" s="65"/>
      <c r="AD703" s="65"/>
      <c r="AE703" s="65"/>
      <c r="AF703" s="65"/>
      <c r="AG703" s="65"/>
      <c r="AH703" s="65"/>
      <c r="AI703" s="127"/>
      <c r="AJ703" s="64"/>
      <c r="AL703" s="65"/>
    </row>
    <row r="704" spans="14:38" ht="15">
      <c r="N704" s="72"/>
      <c r="O704" s="72"/>
      <c r="P704" s="65"/>
      <c r="Q704" s="65"/>
      <c r="R704" s="65"/>
      <c r="S704" s="65"/>
      <c r="T704" s="65"/>
      <c r="U704" s="65"/>
      <c r="V704" s="65"/>
      <c r="W704" s="65"/>
      <c r="X704" s="65"/>
      <c r="Y704" s="65"/>
      <c r="Z704" s="65"/>
      <c r="AA704" s="65"/>
      <c r="AB704" s="65"/>
      <c r="AC704" s="65"/>
      <c r="AD704" s="65"/>
      <c r="AE704" s="65"/>
      <c r="AF704" s="65"/>
      <c r="AG704" s="65"/>
      <c r="AH704" s="65"/>
      <c r="AI704" s="127"/>
      <c r="AJ704" s="64"/>
      <c r="AL704" s="65"/>
    </row>
    <row r="705" spans="14:38" ht="15">
      <c r="N705" s="72"/>
      <c r="O705" s="72"/>
      <c r="P705" s="65"/>
      <c r="Q705" s="65"/>
      <c r="R705" s="65"/>
      <c r="S705" s="65"/>
      <c r="T705" s="65"/>
      <c r="U705" s="65"/>
      <c r="V705" s="65"/>
      <c r="W705" s="65"/>
      <c r="X705" s="65"/>
      <c r="Y705" s="65"/>
      <c r="Z705" s="65"/>
      <c r="AA705" s="65"/>
      <c r="AB705" s="65"/>
      <c r="AC705" s="65"/>
      <c r="AD705" s="65"/>
      <c r="AE705" s="65"/>
      <c r="AF705" s="65"/>
      <c r="AG705" s="65"/>
      <c r="AH705" s="65"/>
      <c r="AI705" s="127"/>
      <c r="AJ705" s="64"/>
      <c r="AL705" s="65"/>
    </row>
    <row r="706" spans="14:38" ht="15">
      <c r="N706" s="72"/>
      <c r="O706" s="72"/>
      <c r="P706" s="65"/>
      <c r="Q706" s="65"/>
      <c r="R706" s="65"/>
      <c r="S706" s="65"/>
      <c r="T706" s="65"/>
      <c r="U706" s="65"/>
      <c r="V706" s="65"/>
      <c r="W706" s="65"/>
      <c r="X706" s="65"/>
      <c r="Y706" s="65"/>
      <c r="Z706" s="65"/>
      <c r="AA706" s="65"/>
      <c r="AB706" s="65"/>
      <c r="AC706" s="65"/>
      <c r="AD706" s="65"/>
      <c r="AE706" s="65"/>
      <c r="AF706" s="65"/>
      <c r="AG706" s="65"/>
      <c r="AH706" s="65"/>
      <c r="AI706" s="127"/>
      <c r="AJ706" s="64"/>
      <c r="AL706" s="65"/>
    </row>
    <row r="707" spans="14:38" ht="15">
      <c r="N707" s="72"/>
      <c r="O707" s="72"/>
      <c r="P707" s="65"/>
      <c r="Q707" s="65"/>
      <c r="R707" s="65"/>
      <c r="S707" s="65"/>
      <c r="T707" s="65"/>
      <c r="U707" s="65"/>
      <c r="V707" s="65"/>
      <c r="W707" s="65"/>
      <c r="X707" s="65"/>
      <c r="Y707" s="65"/>
      <c r="Z707" s="65"/>
      <c r="AA707" s="65"/>
      <c r="AB707" s="65"/>
      <c r="AC707" s="65"/>
      <c r="AD707" s="65"/>
      <c r="AE707" s="65"/>
      <c r="AF707" s="65"/>
      <c r="AG707" s="65"/>
      <c r="AH707" s="65"/>
      <c r="AI707" s="127"/>
      <c r="AJ707" s="64"/>
      <c r="AL707" s="65"/>
    </row>
    <row r="708" spans="14:38" ht="15">
      <c r="N708" s="72"/>
      <c r="O708" s="72"/>
      <c r="P708" s="65"/>
      <c r="Q708" s="65"/>
      <c r="R708" s="65"/>
      <c r="S708" s="65"/>
      <c r="T708" s="65"/>
      <c r="U708" s="65"/>
      <c r="V708" s="65"/>
      <c r="W708" s="65"/>
      <c r="X708" s="65"/>
      <c r="Y708" s="65"/>
      <c r="Z708" s="65"/>
      <c r="AA708" s="65"/>
      <c r="AB708" s="65"/>
      <c r="AC708" s="65"/>
      <c r="AD708" s="65"/>
      <c r="AE708" s="65"/>
      <c r="AF708" s="65"/>
      <c r="AG708" s="65"/>
      <c r="AH708" s="65"/>
      <c r="AI708" s="127"/>
      <c r="AJ708" s="64"/>
      <c r="AL708" s="65"/>
    </row>
    <row r="709" spans="14:38" ht="15">
      <c r="N709" s="72"/>
      <c r="O709" s="72"/>
      <c r="P709" s="65"/>
      <c r="Q709" s="65"/>
      <c r="R709" s="65"/>
      <c r="S709" s="65"/>
      <c r="T709" s="65"/>
      <c r="U709" s="65"/>
      <c r="V709" s="65"/>
      <c r="W709" s="65"/>
      <c r="X709" s="65"/>
      <c r="Y709" s="65"/>
      <c r="Z709" s="65"/>
      <c r="AA709" s="65"/>
      <c r="AB709" s="65"/>
      <c r="AC709" s="65"/>
      <c r="AD709" s="65"/>
      <c r="AE709" s="65"/>
      <c r="AF709" s="65"/>
      <c r="AG709" s="65"/>
      <c r="AH709" s="65"/>
      <c r="AI709" s="127"/>
      <c r="AJ709" s="64"/>
      <c r="AL709" s="65"/>
    </row>
    <row r="710" spans="14:38" ht="15">
      <c r="N710" s="72"/>
      <c r="O710" s="72"/>
      <c r="P710" s="65"/>
      <c r="Q710" s="65"/>
      <c r="R710" s="65"/>
      <c r="S710" s="65"/>
      <c r="T710" s="65"/>
      <c r="U710" s="65"/>
      <c r="V710" s="65"/>
      <c r="W710" s="65"/>
      <c r="X710" s="65"/>
      <c r="Y710" s="65"/>
      <c r="Z710" s="65"/>
      <c r="AA710" s="65"/>
      <c r="AB710" s="65"/>
      <c r="AC710" s="65"/>
      <c r="AD710" s="65"/>
      <c r="AE710" s="65"/>
      <c r="AF710" s="65"/>
      <c r="AG710" s="65"/>
      <c r="AH710" s="65"/>
      <c r="AI710" s="127"/>
      <c r="AJ710" s="64"/>
      <c r="AL710" s="65"/>
    </row>
    <row r="711" spans="14:38" ht="15">
      <c r="N711" s="72"/>
      <c r="O711" s="72"/>
      <c r="P711" s="65"/>
      <c r="Q711" s="65"/>
      <c r="R711" s="65"/>
      <c r="S711" s="65"/>
      <c r="T711" s="65"/>
      <c r="U711" s="65"/>
      <c r="V711" s="65"/>
      <c r="W711" s="65"/>
      <c r="X711" s="65"/>
      <c r="Y711" s="65"/>
      <c r="Z711" s="65"/>
      <c r="AA711" s="65"/>
      <c r="AB711" s="65"/>
      <c r="AC711" s="65"/>
      <c r="AD711" s="65"/>
      <c r="AE711" s="65"/>
      <c r="AF711" s="65"/>
      <c r="AG711" s="65"/>
      <c r="AH711" s="65"/>
      <c r="AI711" s="127"/>
      <c r="AJ711" s="64"/>
      <c r="AL711" s="65"/>
    </row>
    <row r="712" spans="14:38" ht="15">
      <c r="N712" s="72"/>
      <c r="O712" s="72"/>
      <c r="P712" s="65"/>
      <c r="Q712" s="65"/>
      <c r="R712" s="65"/>
      <c r="S712" s="65"/>
      <c r="T712" s="65"/>
      <c r="U712" s="65"/>
      <c r="V712" s="65"/>
      <c r="W712" s="65"/>
      <c r="X712" s="65"/>
      <c r="Y712" s="65"/>
      <c r="Z712" s="65"/>
      <c r="AA712" s="65"/>
      <c r="AB712" s="65"/>
      <c r="AC712" s="65"/>
      <c r="AD712" s="65"/>
      <c r="AE712" s="65"/>
      <c r="AF712" s="65"/>
      <c r="AG712" s="65"/>
      <c r="AH712" s="65"/>
      <c r="AI712" s="127"/>
      <c r="AJ712" s="64"/>
      <c r="AL712" s="65"/>
    </row>
    <row r="713" spans="14:38" ht="15">
      <c r="N713" s="72"/>
      <c r="O713" s="72"/>
      <c r="P713" s="65"/>
      <c r="Q713" s="65"/>
      <c r="R713" s="65"/>
      <c r="S713" s="65"/>
      <c r="T713" s="65"/>
      <c r="U713" s="65"/>
      <c r="V713" s="65"/>
      <c r="W713" s="65"/>
      <c r="X713" s="65"/>
      <c r="Y713" s="65"/>
      <c r="Z713" s="65"/>
      <c r="AA713" s="65"/>
      <c r="AB713" s="65"/>
      <c r="AC713" s="65"/>
      <c r="AD713" s="65"/>
      <c r="AE713" s="65"/>
      <c r="AF713" s="65"/>
      <c r="AG713" s="65"/>
      <c r="AH713" s="65"/>
      <c r="AI713" s="127"/>
      <c r="AJ713" s="64"/>
      <c r="AL713" s="65"/>
    </row>
    <row r="714" spans="14:38" ht="15">
      <c r="N714" s="72"/>
      <c r="O714" s="72"/>
      <c r="P714" s="65"/>
      <c r="Q714" s="65"/>
      <c r="R714" s="65"/>
      <c r="S714" s="65"/>
      <c r="T714" s="65"/>
      <c r="U714" s="65"/>
      <c r="V714" s="65"/>
      <c r="W714" s="65"/>
      <c r="X714" s="65"/>
      <c r="Y714" s="65"/>
      <c r="Z714" s="65"/>
      <c r="AA714" s="65"/>
      <c r="AB714" s="65"/>
      <c r="AC714" s="65"/>
      <c r="AD714" s="65"/>
      <c r="AE714" s="65"/>
      <c r="AF714" s="65"/>
      <c r="AG714" s="65"/>
      <c r="AH714" s="65"/>
      <c r="AI714" s="127"/>
      <c r="AJ714" s="64"/>
      <c r="AL714" s="65"/>
    </row>
    <row r="715" spans="14:38" ht="15">
      <c r="N715" s="72"/>
      <c r="O715" s="72"/>
      <c r="P715" s="65"/>
      <c r="Q715" s="65"/>
      <c r="R715" s="65"/>
      <c r="S715" s="65"/>
      <c r="T715" s="65"/>
      <c r="U715" s="65"/>
      <c r="V715" s="65"/>
      <c r="W715" s="65"/>
      <c r="X715" s="65"/>
      <c r="Y715" s="65"/>
      <c r="Z715" s="65"/>
      <c r="AA715" s="65"/>
      <c r="AB715" s="65"/>
      <c r="AC715" s="65"/>
      <c r="AD715" s="65"/>
      <c r="AE715" s="65"/>
      <c r="AF715" s="65"/>
      <c r="AG715" s="65"/>
      <c r="AH715" s="65"/>
      <c r="AI715" s="127"/>
      <c r="AJ715" s="64"/>
      <c r="AL715" s="65"/>
    </row>
    <row r="716" spans="14:38" ht="15">
      <c r="N716" s="72"/>
      <c r="O716" s="72"/>
      <c r="P716" s="65"/>
      <c r="Q716" s="65"/>
      <c r="R716" s="65"/>
      <c r="S716" s="65"/>
      <c r="T716" s="65"/>
      <c r="U716" s="65"/>
      <c r="V716" s="65"/>
      <c r="W716" s="65"/>
      <c r="X716" s="65"/>
      <c r="Y716" s="65"/>
      <c r="Z716" s="65"/>
      <c r="AA716" s="65"/>
      <c r="AB716" s="65"/>
      <c r="AC716" s="65"/>
      <c r="AD716" s="65"/>
      <c r="AE716" s="65"/>
      <c r="AF716" s="65"/>
      <c r="AG716" s="65"/>
      <c r="AH716" s="65"/>
      <c r="AI716" s="127"/>
      <c r="AJ716" s="64"/>
      <c r="AL716" s="65"/>
    </row>
    <row r="717" spans="14:38" ht="15">
      <c r="N717" s="72"/>
      <c r="O717" s="72"/>
      <c r="P717" s="65"/>
      <c r="Q717" s="65"/>
      <c r="R717" s="65"/>
      <c r="S717" s="65"/>
      <c r="T717" s="65"/>
      <c r="U717" s="65"/>
      <c r="V717" s="65"/>
      <c r="W717" s="65"/>
      <c r="X717" s="65"/>
      <c r="Y717" s="65"/>
      <c r="Z717" s="65"/>
      <c r="AA717" s="65"/>
      <c r="AB717" s="65"/>
      <c r="AC717" s="65"/>
      <c r="AD717" s="65"/>
      <c r="AE717" s="65"/>
      <c r="AF717" s="65"/>
      <c r="AG717" s="65"/>
      <c r="AH717" s="65"/>
      <c r="AI717" s="127"/>
      <c r="AJ717" s="64"/>
      <c r="AL717" s="65"/>
    </row>
    <row r="718" spans="14:38" ht="15">
      <c r="N718" s="72"/>
      <c r="O718" s="72"/>
      <c r="P718" s="65"/>
      <c r="Q718" s="65"/>
      <c r="R718" s="65"/>
      <c r="S718" s="65"/>
      <c r="T718" s="65"/>
      <c r="U718" s="65"/>
      <c r="V718" s="65"/>
      <c r="W718" s="65"/>
      <c r="X718" s="65"/>
      <c r="Y718" s="65"/>
      <c r="Z718" s="65"/>
      <c r="AA718" s="65"/>
      <c r="AB718" s="65"/>
      <c r="AC718" s="65"/>
      <c r="AD718" s="65"/>
      <c r="AE718" s="65"/>
      <c r="AF718" s="65"/>
      <c r="AG718" s="65"/>
      <c r="AH718" s="65"/>
      <c r="AI718" s="127"/>
      <c r="AJ718" s="64"/>
      <c r="AL718" s="65"/>
    </row>
    <row r="719" spans="14:38" ht="15">
      <c r="N719" s="72"/>
      <c r="O719" s="72"/>
      <c r="P719" s="65"/>
      <c r="Q719" s="65"/>
      <c r="R719" s="65"/>
      <c r="S719" s="65"/>
      <c r="T719" s="65"/>
      <c r="U719" s="65"/>
      <c r="V719" s="65"/>
      <c r="W719" s="65"/>
      <c r="X719" s="65"/>
      <c r="Y719" s="65"/>
      <c r="Z719" s="65"/>
      <c r="AA719" s="65"/>
      <c r="AB719" s="65"/>
      <c r="AC719" s="65"/>
      <c r="AD719" s="65"/>
      <c r="AE719" s="65"/>
      <c r="AF719" s="65"/>
      <c r="AG719" s="65"/>
      <c r="AH719" s="65"/>
      <c r="AI719" s="127"/>
      <c r="AJ719" s="64"/>
      <c r="AL719" s="65"/>
    </row>
    <row r="720" spans="14:38" ht="15">
      <c r="N720" s="72"/>
      <c r="O720" s="72"/>
      <c r="P720" s="65"/>
      <c r="Q720" s="65"/>
      <c r="R720" s="65"/>
      <c r="S720" s="65"/>
      <c r="T720" s="65"/>
      <c r="U720" s="65"/>
      <c r="V720" s="65"/>
      <c r="W720" s="65"/>
      <c r="X720" s="65"/>
      <c r="Y720" s="65"/>
      <c r="Z720" s="65"/>
      <c r="AA720" s="65"/>
      <c r="AB720" s="65"/>
      <c r="AC720" s="65"/>
      <c r="AD720" s="65"/>
      <c r="AE720" s="65"/>
      <c r="AF720" s="65"/>
      <c r="AG720" s="65"/>
      <c r="AH720" s="65"/>
      <c r="AI720" s="127"/>
      <c r="AJ720" s="64"/>
      <c r="AL720" s="65"/>
    </row>
    <row r="721" spans="14:38" ht="15">
      <c r="N721" s="72"/>
      <c r="O721" s="72"/>
      <c r="P721" s="65"/>
      <c r="Q721" s="65"/>
      <c r="R721" s="65"/>
      <c r="S721" s="65"/>
      <c r="T721" s="65"/>
      <c r="U721" s="65"/>
      <c r="V721" s="65"/>
      <c r="W721" s="65"/>
      <c r="X721" s="65"/>
      <c r="Y721" s="65"/>
      <c r="Z721" s="65"/>
      <c r="AA721" s="65"/>
      <c r="AB721" s="65"/>
      <c r="AC721" s="65"/>
      <c r="AD721" s="65"/>
      <c r="AE721" s="65"/>
      <c r="AF721" s="65"/>
      <c r="AG721" s="65"/>
      <c r="AH721" s="65"/>
      <c r="AI721" s="127"/>
      <c r="AJ721" s="64"/>
      <c r="AL721" s="65"/>
    </row>
    <row r="722" spans="14:38" ht="15">
      <c r="N722" s="72"/>
      <c r="O722" s="72"/>
      <c r="P722" s="65"/>
      <c r="Q722" s="65"/>
      <c r="R722" s="65"/>
      <c r="S722" s="65"/>
      <c r="T722" s="65"/>
      <c r="U722" s="65"/>
      <c r="V722" s="65"/>
      <c r="W722" s="65"/>
      <c r="X722" s="65"/>
      <c r="Y722" s="65"/>
      <c r="Z722" s="65"/>
      <c r="AA722" s="65"/>
      <c r="AB722" s="65"/>
      <c r="AC722" s="65"/>
      <c r="AD722" s="65"/>
      <c r="AE722" s="65"/>
      <c r="AF722" s="65"/>
      <c r="AG722" s="65"/>
      <c r="AH722" s="65"/>
      <c r="AI722" s="127"/>
      <c r="AJ722" s="64"/>
      <c r="AL722" s="65"/>
    </row>
    <row r="723" spans="14:38" ht="15">
      <c r="N723" s="72"/>
      <c r="O723" s="72"/>
      <c r="P723" s="65"/>
      <c r="Q723" s="65"/>
      <c r="R723" s="65"/>
      <c r="S723" s="65"/>
      <c r="T723" s="65"/>
      <c r="U723" s="65"/>
      <c r="V723" s="65"/>
      <c r="W723" s="65"/>
      <c r="X723" s="65"/>
      <c r="Y723" s="65"/>
      <c r="Z723" s="65"/>
      <c r="AA723" s="65"/>
      <c r="AB723" s="65"/>
      <c r="AC723" s="65"/>
      <c r="AD723" s="65"/>
      <c r="AE723" s="65"/>
      <c r="AF723" s="65"/>
      <c r="AG723" s="65"/>
      <c r="AH723" s="65"/>
      <c r="AI723" s="127"/>
      <c r="AJ723" s="64"/>
      <c r="AL723" s="65"/>
    </row>
    <row r="724" spans="14:38" ht="15">
      <c r="N724" s="72"/>
      <c r="O724" s="72"/>
      <c r="P724" s="65"/>
      <c r="Q724" s="65"/>
      <c r="R724" s="65"/>
      <c r="S724" s="65"/>
      <c r="T724" s="65"/>
      <c r="U724" s="65"/>
      <c r="V724" s="65"/>
      <c r="W724" s="65"/>
      <c r="X724" s="65"/>
      <c r="Y724" s="65"/>
      <c r="Z724" s="65"/>
      <c r="AA724" s="65"/>
      <c r="AB724" s="65"/>
      <c r="AC724" s="65"/>
      <c r="AD724" s="65"/>
      <c r="AE724" s="65"/>
      <c r="AF724" s="65"/>
      <c r="AG724" s="65"/>
      <c r="AH724" s="65"/>
      <c r="AI724" s="127"/>
      <c r="AJ724" s="64"/>
      <c r="AL724" s="65"/>
    </row>
    <row r="725" spans="14:38" ht="15">
      <c r="N725" s="72"/>
      <c r="O725" s="72"/>
      <c r="P725" s="65"/>
      <c r="Q725" s="65"/>
      <c r="R725" s="65"/>
      <c r="S725" s="65"/>
      <c r="T725" s="65"/>
      <c r="U725" s="65"/>
      <c r="V725" s="65"/>
      <c r="W725" s="65"/>
      <c r="X725" s="65"/>
      <c r="Y725" s="65"/>
      <c r="Z725" s="65"/>
      <c r="AA725" s="65"/>
      <c r="AB725" s="65"/>
      <c r="AC725" s="65"/>
      <c r="AD725" s="65"/>
      <c r="AE725" s="65"/>
      <c r="AF725" s="65"/>
      <c r="AG725" s="65"/>
      <c r="AH725" s="65"/>
      <c r="AI725" s="127"/>
      <c r="AJ725" s="64"/>
      <c r="AL725" s="65"/>
    </row>
    <row r="726" spans="14:38" ht="15">
      <c r="N726" s="72"/>
      <c r="O726" s="72"/>
      <c r="P726" s="65"/>
      <c r="Q726" s="65"/>
      <c r="R726" s="65"/>
      <c r="S726" s="65"/>
      <c r="T726" s="65"/>
      <c r="U726" s="65"/>
      <c r="V726" s="65"/>
      <c r="W726" s="65"/>
      <c r="X726" s="65"/>
      <c r="Y726" s="65"/>
      <c r="Z726" s="65"/>
      <c r="AA726" s="65"/>
      <c r="AB726" s="65"/>
      <c r="AC726" s="65"/>
      <c r="AD726" s="65"/>
      <c r="AE726" s="65"/>
      <c r="AF726" s="65"/>
      <c r="AG726" s="65"/>
      <c r="AH726" s="65"/>
      <c r="AI726" s="127"/>
      <c r="AJ726" s="64"/>
      <c r="AL726" s="65"/>
    </row>
    <row r="727" spans="14:38" ht="15">
      <c r="N727" s="72"/>
      <c r="O727" s="72"/>
      <c r="P727" s="65"/>
      <c r="Q727" s="65"/>
      <c r="R727" s="65"/>
      <c r="S727" s="65"/>
      <c r="T727" s="65"/>
      <c r="U727" s="65"/>
      <c r="V727" s="65"/>
      <c r="W727" s="65"/>
      <c r="X727" s="65"/>
      <c r="Y727" s="65"/>
      <c r="Z727" s="65"/>
      <c r="AA727" s="65"/>
      <c r="AB727" s="65"/>
      <c r="AC727" s="65"/>
      <c r="AD727" s="65"/>
      <c r="AE727" s="65"/>
      <c r="AF727" s="65"/>
      <c r="AG727" s="65"/>
      <c r="AH727" s="65"/>
      <c r="AI727" s="127"/>
      <c r="AJ727" s="64"/>
      <c r="AL727" s="65"/>
    </row>
    <row r="728" spans="14:38" ht="15">
      <c r="N728" s="72"/>
      <c r="O728" s="72"/>
      <c r="P728" s="65"/>
      <c r="Q728" s="65"/>
      <c r="R728" s="65"/>
      <c r="S728" s="65"/>
      <c r="T728" s="65"/>
      <c r="U728" s="65"/>
      <c r="V728" s="65"/>
      <c r="W728" s="65"/>
      <c r="X728" s="65"/>
      <c r="Y728" s="65"/>
      <c r="Z728" s="65"/>
      <c r="AA728" s="65"/>
      <c r="AB728" s="65"/>
      <c r="AC728" s="65"/>
      <c r="AD728" s="65"/>
      <c r="AE728" s="65"/>
      <c r="AF728" s="65"/>
      <c r="AG728" s="65"/>
      <c r="AH728" s="65"/>
      <c r="AI728" s="127"/>
      <c r="AJ728" s="64"/>
      <c r="AL728" s="65"/>
    </row>
    <row r="729" spans="14:38" ht="15">
      <c r="N729" s="72"/>
      <c r="O729" s="72"/>
      <c r="P729" s="65"/>
      <c r="Q729" s="65"/>
      <c r="R729" s="65"/>
      <c r="S729" s="65"/>
      <c r="T729" s="65"/>
      <c r="U729" s="65"/>
      <c r="V729" s="65"/>
      <c r="W729" s="65"/>
      <c r="X729" s="65"/>
      <c r="Y729" s="65"/>
      <c r="Z729" s="65"/>
      <c r="AA729" s="65"/>
      <c r="AB729" s="65"/>
      <c r="AC729" s="65"/>
      <c r="AD729" s="65"/>
      <c r="AE729" s="65"/>
      <c r="AF729" s="65"/>
      <c r="AG729" s="65"/>
      <c r="AH729" s="65"/>
      <c r="AI729" s="127"/>
      <c r="AJ729" s="64"/>
      <c r="AL729" s="65"/>
    </row>
    <row r="730" spans="14:38" ht="15">
      <c r="N730" s="72"/>
      <c r="O730" s="72"/>
      <c r="P730" s="65"/>
      <c r="Q730" s="65"/>
      <c r="R730" s="65"/>
      <c r="S730" s="65"/>
      <c r="T730" s="65"/>
      <c r="U730" s="65"/>
      <c r="V730" s="65"/>
      <c r="W730" s="65"/>
      <c r="X730" s="65"/>
      <c r="Y730" s="65"/>
      <c r="Z730" s="65"/>
      <c r="AA730" s="65"/>
      <c r="AB730" s="65"/>
      <c r="AC730" s="65"/>
      <c r="AD730" s="65"/>
      <c r="AE730" s="65"/>
      <c r="AF730" s="65"/>
      <c r="AG730" s="65"/>
      <c r="AH730" s="65"/>
      <c r="AI730" s="127"/>
      <c r="AJ730" s="64"/>
      <c r="AL730" s="65"/>
    </row>
    <row r="731" spans="14:38" ht="15">
      <c r="N731" s="72"/>
      <c r="O731" s="72"/>
      <c r="P731" s="65"/>
      <c r="Q731" s="65"/>
      <c r="R731" s="65"/>
      <c r="S731" s="65"/>
      <c r="T731" s="65"/>
      <c r="U731" s="65"/>
      <c r="V731" s="65"/>
      <c r="W731" s="65"/>
      <c r="X731" s="65"/>
      <c r="Y731" s="65"/>
      <c r="Z731" s="65"/>
      <c r="AA731" s="65"/>
      <c r="AB731" s="65"/>
      <c r="AC731" s="65"/>
      <c r="AD731" s="65"/>
      <c r="AE731" s="65"/>
      <c r="AF731" s="65"/>
      <c r="AG731" s="65"/>
      <c r="AH731" s="65"/>
      <c r="AI731" s="127"/>
      <c r="AJ731" s="64"/>
      <c r="AL731" s="65"/>
    </row>
    <row r="732" spans="14:38" ht="15">
      <c r="N732" s="72"/>
      <c r="O732" s="72"/>
      <c r="P732" s="65"/>
      <c r="Q732" s="65"/>
      <c r="R732" s="65"/>
      <c r="S732" s="65"/>
      <c r="T732" s="65"/>
      <c r="U732" s="65"/>
      <c r="V732" s="65"/>
      <c r="W732" s="65"/>
      <c r="X732" s="65"/>
      <c r="Y732" s="65"/>
      <c r="Z732" s="65"/>
      <c r="AA732" s="65"/>
      <c r="AB732" s="65"/>
      <c r="AC732" s="65"/>
      <c r="AD732" s="65"/>
      <c r="AE732" s="65"/>
      <c r="AF732" s="65"/>
      <c r="AG732" s="65"/>
      <c r="AH732" s="65"/>
      <c r="AI732" s="127"/>
      <c r="AJ732" s="64"/>
      <c r="AL732" s="65"/>
    </row>
    <row r="733" spans="14:38" ht="15">
      <c r="N733" s="72"/>
      <c r="O733" s="72"/>
      <c r="P733" s="65"/>
      <c r="Q733" s="65"/>
      <c r="R733" s="65"/>
      <c r="S733" s="65"/>
      <c r="T733" s="65"/>
      <c r="U733" s="65"/>
      <c r="V733" s="65"/>
      <c r="W733" s="65"/>
      <c r="X733" s="65"/>
      <c r="Y733" s="65"/>
      <c r="Z733" s="65"/>
      <c r="AA733" s="65"/>
      <c r="AB733" s="65"/>
      <c r="AC733" s="65"/>
      <c r="AD733" s="65"/>
      <c r="AE733" s="65"/>
      <c r="AF733" s="65"/>
      <c r="AG733" s="65"/>
      <c r="AH733" s="65"/>
      <c r="AI733" s="127"/>
      <c r="AJ733" s="64"/>
      <c r="AL733" s="65"/>
    </row>
    <row r="734" spans="14:38" ht="15">
      <c r="N734" s="72"/>
      <c r="O734" s="72"/>
      <c r="P734" s="65"/>
      <c r="Q734" s="65"/>
      <c r="R734" s="65"/>
      <c r="S734" s="65"/>
      <c r="T734" s="65"/>
      <c r="U734" s="65"/>
      <c r="V734" s="65"/>
      <c r="W734" s="65"/>
      <c r="X734" s="65"/>
      <c r="Y734" s="65"/>
      <c r="Z734" s="65"/>
      <c r="AA734" s="65"/>
      <c r="AB734" s="65"/>
      <c r="AC734" s="65"/>
      <c r="AD734" s="65"/>
      <c r="AE734" s="65"/>
      <c r="AF734" s="65"/>
      <c r="AG734" s="65"/>
      <c r="AH734" s="65"/>
      <c r="AI734" s="127"/>
      <c r="AJ734" s="64"/>
      <c r="AL734" s="65"/>
    </row>
    <row r="735" spans="14:38" ht="15">
      <c r="N735" s="72"/>
      <c r="O735" s="72"/>
      <c r="P735" s="65"/>
      <c r="Q735" s="65"/>
      <c r="R735" s="65"/>
      <c r="S735" s="65"/>
      <c r="T735" s="65"/>
      <c r="U735" s="65"/>
      <c r="V735" s="65"/>
      <c r="W735" s="65"/>
      <c r="X735" s="65"/>
      <c r="Y735" s="65"/>
      <c r="Z735" s="65"/>
      <c r="AA735" s="65"/>
      <c r="AB735" s="65"/>
      <c r="AC735" s="65"/>
      <c r="AD735" s="65"/>
      <c r="AE735" s="65"/>
      <c r="AF735" s="65"/>
      <c r="AG735" s="65"/>
      <c r="AH735" s="65"/>
      <c r="AI735" s="127"/>
      <c r="AJ735" s="64"/>
      <c r="AL735" s="65"/>
    </row>
    <row r="736" spans="14:38" ht="15">
      <c r="N736" s="72"/>
      <c r="O736" s="72"/>
      <c r="P736" s="65"/>
      <c r="Q736" s="65"/>
      <c r="R736" s="65"/>
      <c r="S736" s="65"/>
      <c r="T736" s="65"/>
      <c r="U736" s="65"/>
      <c r="V736" s="65"/>
      <c r="W736" s="65"/>
      <c r="X736" s="65"/>
      <c r="Y736" s="65"/>
      <c r="Z736" s="65"/>
      <c r="AA736" s="65"/>
      <c r="AB736" s="65"/>
      <c r="AC736" s="65"/>
      <c r="AD736" s="65"/>
      <c r="AE736" s="65"/>
      <c r="AF736" s="65"/>
      <c r="AG736" s="65"/>
      <c r="AH736" s="65"/>
      <c r="AI736" s="127"/>
      <c r="AJ736" s="64"/>
      <c r="AL736" s="65"/>
    </row>
    <row r="737" spans="14:38" ht="15">
      <c r="N737" s="72"/>
      <c r="O737" s="72"/>
      <c r="P737" s="65"/>
      <c r="Q737" s="65"/>
      <c r="R737" s="65"/>
      <c r="S737" s="65"/>
      <c r="T737" s="65"/>
      <c r="U737" s="65"/>
      <c r="V737" s="65"/>
      <c r="W737" s="65"/>
      <c r="X737" s="65"/>
      <c r="Y737" s="65"/>
      <c r="Z737" s="65"/>
      <c r="AA737" s="65"/>
      <c r="AB737" s="65"/>
      <c r="AC737" s="65"/>
      <c r="AD737" s="65"/>
      <c r="AE737" s="65"/>
      <c r="AF737" s="65"/>
      <c r="AG737" s="65"/>
      <c r="AH737" s="65"/>
      <c r="AI737" s="127"/>
      <c r="AJ737" s="64"/>
      <c r="AL737" s="65"/>
    </row>
    <row r="738" spans="14:38" ht="15">
      <c r="N738" s="72"/>
      <c r="O738" s="72"/>
      <c r="P738" s="65"/>
      <c r="Q738" s="65"/>
      <c r="R738" s="65"/>
      <c r="S738" s="65"/>
      <c r="T738" s="65"/>
      <c r="U738" s="65"/>
      <c r="V738" s="65"/>
      <c r="W738" s="65"/>
      <c r="X738" s="65"/>
      <c r="Y738" s="65"/>
      <c r="Z738" s="65"/>
      <c r="AA738" s="65"/>
      <c r="AB738" s="65"/>
      <c r="AC738" s="65"/>
      <c r="AD738" s="65"/>
      <c r="AE738" s="65"/>
      <c r="AF738" s="65"/>
      <c r="AG738" s="65"/>
      <c r="AH738" s="65"/>
      <c r="AI738" s="127"/>
      <c r="AJ738" s="64"/>
      <c r="AL738" s="65"/>
    </row>
    <row r="739" spans="14:38" ht="15">
      <c r="N739" s="72"/>
      <c r="O739" s="72"/>
      <c r="P739" s="65"/>
      <c r="Q739" s="65"/>
      <c r="R739" s="65"/>
      <c r="S739" s="65"/>
      <c r="T739" s="65"/>
      <c r="U739" s="65"/>
      <c r="V739" s="65"/>
      <c r="W739" s="65"/>
      <c r="X739" s="65"/>
      <c r="Y739" s="65"/>
      <c r="Z739" s="65"/>
      <c r="AA739" s="65"/>
      <c r="AB739" s="65"/>
      <c r="AC739" s="65"/>
      <c r="AD739" s="65"/>
      <c r="AE739" s="65"/>
      <c r="AF739" s="65"/>
      <c r="AG739" s="65"/>
      <c r="AH739" s="65"/>
      <c r="AI739" s="127"/>
      <c r="AJ739" s="64"/>
      <c r="AL739" s="65"/>
    </row>
    <row r="740" spans="14:38" ht="15">
      <c r="N740" s="72"/>
      <c r="O740" s="72"/>
      <c r="P740" s="65"/>
      <c r="Q740" s="65"/>
      <c r="R740" s="65"/>
      <c r="S740" s="65"/>
      <c r="T740" s="65"/>
      <c r="U740" s="65"/>
      <c r="V740" s="65"/>
      <c r="W740" s="65"/>
      <c r="X740" s="65"/>
      <c r="Y740" s="65"/>
      <c r="Z740" s="65"/>
      <c r="AA740" s="65"/>
      <c r="AB740" s="65"/>
      <c r="AC740" s="65"/>
      <c r="AD740" s="65"/>
      <c r="AE740" s="65"/>
      <c r="AF740" s="65"/>
      <c r="AG740" s="65"/>
      <c r="AH740" s="65"/>
      <c r="AI740" s="127"/>
      <c r="AJ740" s="64"/>
      <c r="AL740" s="65"/>
    </row>
    <row r="741" spans="14:38" ht="15">
      <c r="N741" s="72"/>
      <c r="O741" s="72"/>
      <c r="P741" s="65"/>
      <c r="Q741" s="65"/>
      <c r="R741" s="65"/>
      <c r="S741" s="65"/>
      <c r="T741" s="65"/>
      <c r="U741" s="65"/>
      <c r="V741" s="65"/>
      <c r="W741" s="65"/>
      <c r="X741" s="65"/>
      <c r="Y741" s="65"/>
      <c r="Z741" s="65"/>
      <c r="AA741" s="65"/>
      <c r="AB741" s="65"/>
      <c r="AC741" s="65"/>
      <c r="AD741" s="65"/>
      <c r="AE741" s="65"/>
      <c r="AF741" s="65"/>
      <c r="AG741" s="65"/>
      <c r="AH741" s="65"/>
      <c r="AI741" s="127"/>
      <c r="AJ741" s="64"/>
      <c r="AL741" s="65"/>
    </row>
    <row r="742" spans="14:38" ht="15">
      <c r="N742" s="72"/>
      <c r="O742" s="72"/>
      <c r="P742" s="65"/>
      <c r="Q742" s="65"/>
      <c r="R742" s="65"/>
      <c r="S742" s="65"/>
      <c r="T742" s="65"/>
      <c r="U742" s="65"/>
      <c r="V742" s="65"/>
      <c r="W742" s="65"/>
      <c r="X742" s="65"/>
      <c r="Y742" s="65"/>
      <c r="Z742" s="65"/>
      <c r="AA742" s="65"/>
      <c r="AB742" s="65"/>
      <c r="AC742" s="65"/>
      <c r="AD742" s="65"/>
      <c r="AE742" s="65"/>
      <c r="AF742" s="65"/>
      <c r="AG742" s="65"/>
      <c r="AH742" s="65"/>
      <c r="AI742" s="127"/>
      <c r="AJ742" s="64"/>
      <c r="AL742" s="65"/>
    </row>
    <row r="743" spans="14:38" ht="15">
      <c r="N743" s="72"/>
      <c r="O743" s="72"/>
      <c r="P743" s="65"/>
      <c r="Q743" s="65"/>
      <c r="R743" s="65"/>
      <c r="S743" s="65"/>
      <c r="T743" s="65"/>
      <c r="U743" s="65"/>
      <c r="V743" s="65"/>
      <c r="W743" s="65"/>
      <c r="X743" s="65"/>
      <c r="Y743" s="65"/>
      <c r="Z743" s="65"/>
      <c r="AA743" s="65"/>
      <c r="AB743" s="65"/>
      <c r="AC743" s="65"/>
      <c r="AD743" s="65"/>
      <c r="AE743" s="65"/>
      <c r="AF743" s="65"/>
      <c r="AG743" s="65"/>
      <c r="AH743" s="65"/>
      <c r="AI743" s="127"/>
      <c r="AJ743" s="64"/>
      <c r="AL743" s="65"/>
    </row>
    <row r="744" spans="14:38" ht="15">
      <c r="N744" s="72"/>
      <c r="O744" s="72"/>
      <c r="P744" s="65"/>
      <c r="Q744" s="65"/>
      <c r="R744" s="65"/>
      <c r="S744" s="65"/>
      <c r="T744" s="65"/>
      <c r="U744" s="65"/>
      <c r="V744" s="65"/>
      <c r="W744" s="65"/>
      <c r="X744" s="65"/>
      <c r="Y744" s="65"/>
      <c r="Z744" s="65"/>
      <c r="AA744" s="65"/>
      <c r="AB744" s="65"/>
      <c r="AC744" s="65"/>
      <c r="AD744" s="65"/>
      <c r="AE744" s="65"/>
      <c r="AF744" s="65"/>
      <c r="AG744" s="65"/>
      <c r="AH744" s="65"/>
      <c r="AI744" s="127"/>
      <c r="AJ744" s="64"/>
      <c r="AL744" s="65"/>
    </row>
    <row r="745" spans="14:38" ht="15">
      <c r="N745" s="72"/>
      <c r="O745" s="72"/>
      <c r="P745" s="65"/>
      <c r="Q745" s="65"/>
      <c r="R745" s="65"/>
      <c r="S745" s="65"/>
      <c r="T745" s="65"/>
      <c r="U745" s="65"/>
      <c r="V745" s="65"/>
      <c r="W745" s="65"/>
      <c r="X745" s="65"/>
      <c r="Y745" s="65"/>
      <c r="Z745" s="65"/>
      <c r="AA745" s="65"/>
      <c r="AB745" s="65"/>
      <c r="AC745" s="65"/>
      <c r="AD745" s="65"/>
      <c r="AE745" s="65"/>
      <c r="AF745" s="65"/>
      <c r="AG745" s="65"/>
      <c r="AH745" s="65"/>
      <c r="AI745" s="127"/>
      <c r="AJ745" s="64"/>
      <c r="AL745" s="65"/>
    </row>
    <row r="746" spans="14:38" ht="15">
      <c r="N746" s="72"/>
      <c r="O746" s="72"/>
      <c r="P746" s="65"/>
      <c r="Q746" s="65"/>
      <c r="R746" s="65"/>
      <c r="S746" s="65"/>
      <c r="T746" s="65"/>
      <c r="U746" s="65"/>
      <c r="V746" s="65"/>
      <c r="W746" s="65"/>
      <c r="X746" s="65"/>
      <c r="Y746" s="65"/>
      <c r="Z746" s="65"/>
      <c r="AA746" s="65"/>
      <c r="AB746" s="65"/>
      <c r="AC746" s="65"/>
      <c r="AD746" s="65"/>
      <c r="AE746" s="65"/>
      <c r="AF746" s="65"/>
      <c r="AG746" s="65"/>
      <c r="AH746" s="65"/>
      <c r="AI746" s="127"/>
      <c r="AJ746" s="64"/>
      <c r="AL746" s="65"/>
    </row>
    <row r="747" spans="14:38" ht="15">
      <c r="N747" s="72"/>
      <c r="O747" s="72"/>
      <c r="P747" s="65"/>
      <c r="Q747" s="65"/>
      <c r="R747" s="65"/>
      <c r="S747" s="65"/>
      <c r="T747" s="65"/>
      <c r="U747" s="65"/>
      <c r="V747" s="65"/>
      <c r="W747" s="65"/>
      <c r="X747" s="65"/>
      <c r="Y747" s="65"/>
      <c r="Z747" s="65"/>
      <c r="AA747" s="65"/>
      <c r="AB747" s="65"/>
      <c r="AC747" s="65"/>
      <c r="AD747" s="65"/>
      <c r="AE747" s="65"/>
      <c r="AF747" s="65"/>
      <c r="AG747" s="65"/>
      <c r="AH747" s="65"/>
      <c r="AI747" s="127"/>
      <c r="AJ747" s="64"/>
      <c r="AL747" s="65"/>
    </row>
    <row r="748" spans="14:38" ht="15">
      <c r="N748" s="72"/>
      <c r="O748" s="72"/>
      <c r="P748" s="65"/>
      <c r="Q748" s="65"/>
      <c r="R748" s="65"/>
      <c r="S748" s="65"/>
      <c r="T748" s="65"/>
      <c r="U748" s="65"/>
      <c r="V748" s="65"/>
      <c r="W748" s="65"/>
      <c r="X748" s="65"/>
      <c r="Y748" s="65"/>
      <c r="Z748" s="65"/>
      <c r="AA748" s="65"/>
      <c r="AB748" s="65"/>
      <c r="AC748" s="65"/>
      <c r="AD748" s="65"/>
      <c r="AE748" s="65"/>
      <c r="AF748" s="65"/>
      <c r="AG748" s="65"/>
      <c r="AH748" s="65"/>
      <c r="AI748" s="127"/>
      <c r="AJ748" s="64"/>
      <c r="AL748" s="65"/>
    </row>
    <row r="749" spans="14:38" ht="15">
      <c r="N749" s="72"/>
      <c r="O749" s="72"/>
      <c r="P749" s="65"/>
      <c r="Q749" s="65"/>
      <c r="R749" s="65"/>
      <c r="S749" s="65"/>
      <c r="T749" s="65"/>
      <c r="U749" s="65"/>
      <c r="V749" s="65"/>
      <c r="W749" s="65"/>
      <c r="X749" s="65"/>
      <c r="Y749" s="65"/>
      <c r="Z749" s="65"/>
      <c r="AA749" s="65"/>
      <c r="AB749" s="65"/>
      <c r="AC749" s="65"/>
      <c r="AD749" s="65"/>
      <c r="AE749" s="65"/>
      <c r="AF749" s="65"/>
      <c r="AG749" s="65"/>
      <c r="AH749" s="65"/>
      <c r="AI749" s="127"/>
      <c r="AJ749" s="64"/>
      <c r="AL749" s="65"/>
    </row>
    <row r="750" spans="14:38" ht="15">
      <c r="N750" s="72"/>
      <c r="O750" s="72"/>
      <c r="P750" s="65"/>
      <c r="Q750" s="65"/>
      <c r="R750" s="65"/>
      <c r="S750" s="65"/>
      <c r="T750" s="65"/>
      <c r="U750" s="65"/>
      <c r="V750" s="65"/>
      <c r="W750" s="65"/>
      <c r="X750" s="65"/>
      <c r="Y750" s="65"/>
      <c r="Z750" s="65"/>
      <c r="AA750" s="65"/>
      <c r="AB750" s="65"/>
      <c r="AC750" s="65"/>
      <c r="AD750" s="65"/>
      <c r="AE750" s="65"/>
      <c r="AF750" s="65"/>
      <c r="AG750" s="65"/>
      <c r="AH750" s="65"/>
      <c r="AI750" s="127"/>
      <c r="AJ750" s="64"/>
      <c r="AL750" s="65"/>
    </row>
    <row r="751" spans="14:38" ht="15">
      <c r="N751" s="72"/>
      <c r="O751" s="72"/>
      <c r="P751" s="65"/>
      <c r="Q751" s="65"/>
      <c r="R751" s="65"/>
      <c r="S751" s="65"/>
      <c r="T751" s="65"/>
      <c r="U751" s="65"/>
      <c r="V751" s="65"/>
      <c r="W751" s="65"/>
      <c r="X751" s="65"/>
      <c r="Y751" s="65"/>
      <c r="Z751" s="65"/>
      <c r="AA751" s="65"/>
      <c r="AB751" s="65"/>
      <c r="AC751" s="65"/>
      <c r="AD751" s="65"/>
      <c r="AE751" s="65"/>
      <c r="AF751" s="65"/>
      <c r="AG751" s="65"/>
      <c r="AH751" s="65"/>
      <c r="AI751" s="127"/>
      <c r="AJ751" s="64"/>
      <c r="AL751" s="65"/>
    </row>
    <row r="752" spans="14:38" ht="15">
      <c r="N752" s="72"/>
      <c r="O752" s="72"/>
      <c r="P752" s="65"/>
      <c r="Q752" s="65"/>
      <c r="R752" s="65"/>
      <c r="S752" s="65"/>
      <c r="T752" s="65"/>
      <c r="U752" s="65"/>
      <c r="V752" s="65"/>
      <c r="W752" s="65"/>
      <c r="X752" s="65"/>
      <c r="Y752" s="65"/>
      <c r="Z752" s="65"/>
      <c r="AA752" s="65"/>
      <c r="AB752" s="65"/>
      <c r="AC752" s="65"/>
      <c r="AD752" s="65"/>
      <c r="AE752" s="65"/>
      <c r="AF752" s="65"/>
      <c r="AG752" s="65"/>
      <c r="AH752" s="65"/>
      <c r="AI752" s="127"/>
      <c r="AJ752" s="64"/>
      <c r="AL752" s="65"/>
    </row>
    <row r="753" spans="14:38" ht="15">
      <c r="N753" s="72"/>
      <c r="O753" s="72"/>
      <c r="P753" s="65"/>
      <c r="Q753" s="65"/>
      <c r="R753" s="65"/>
      <c r="S753" s="65"/>
      <c r="T753" s="65"/>
      <c r="U753" s="65"/>
      <c r="V753" s="65"/>
      <c r="W753" s="65"/>
      <c r="X753" s="65"/>
      <c r="Y753" s="65"/>
      <c r="Z753" s="65"/>
      <c r="AA753" s="65"/>
      <c r="AB753" s="65"/>
      <c r="AC753" s="65"/>
      <c r="AD753" s="65"/>
      <c r="AE753" s="65"/>
      <c r="AF753" s="65"/>
      <c r="AG753" s="65"/>
      <c r="AH753" s="65"/>
      <c r="AI753" s="127"/>
      <c r="AJ753" s="64"/>
      <c r="AL753" s="65"/>
    </row>
    <row r="754" spans="14:38" ht="15">
      <c r="N754" s="72"/>
      <c r="O754" s="72"/>
      <c r="P754" s="65"/>
      <c r="Q754" s="65"/>
      <c r="R754" s="65"/>
      <c r="S754" s="65"/>
      <c r="T754" s="65"/>
      <c r="U754" s="65"/>
      <c r="V754" s="65"/>
      <c r="W754" s="65"/>
      <c r="X754" s="65"/>
      <c r="Y754" s="65"/>
      <c r="Z754" s="65"/>
      <c r="AA754" s="65"/>
      <c r="AB754" s="65"/>
      <c r="AC754" s="65"/>
      <c r="AD754" s="65"/>
      <c r="AE754" s="65"/>
      <c r="AF754" s="65"/>
      <c r="AG754" s="65"/>
      <c r="AH754" s="65"/>
      <c r="AI754" s="127"/>
      <c r="AJ754" s="64"/>
      <c r="AL754" s="65"/>
    </row>
    <row r="755" spans="14:38" ht="15">
      <c r="N755" s="72"/>
      <c r="O755" s="72"/>
      <c r="P755" s="65"/>
      <c r="Q755" s="65"/>
      <c r="R755" s="65"/>
      <c r="S755" s="65"/>
      <c r="T755" s="65"/>
      <c r="U755" s="65"/>
      <c r="V755" s="65"/>
      <c r="W755" s="65"/>
      <c r="X755" s="65"/>
      <c r="Y755" s="65"/>
      <c r="Z755" s="65"/>
      <c r="AA755" s="65"/>
      <c r="AB755" s="65"/>
      <c r="AC755" s="65"/>
      <c r="AD755" s="65"/>
      <c r="AE755" s="65"/>
      <c r="AF755" s="65"/>
      <c r="AG755" s="65"/>
      <c r="AH755" s="65"/>
      <c r="AI755" s="127"/>
      <c r="AJ755" s="64"/>
      <c r="AL755" s="65"/>
    </row>
    <row r="756" spans="14:38" ht="15">
      <c r="N756" s="72"/>
      <c r="O756" s="72"/>
      <c r="P756" s="65"/>
      <c r="Q756" s="65"/>
      <c r="R756" s="65"/>
      <c r="S756" s="65"/>
      <c r="T756" s="65"/>
      <c r="U756" s="65"/>
      <c r="V756" s="65"/>
      <c r="W756" s="65"/>
      <c r="X756" s="65"/>
      <c r="Y756" s="65"/>
      <c r="Z756" s="65"/>
      <c r="AA756" s="65"/>
      <c r="AB756" s="65"/>
      <c r="AC756" s="65"/>
      <c r="AD756" s="65"/>
      <c r="AE756" s="65"/>
      <c r="AF756" s="65"/>
      <c r="AG756" s="65"/>
      <c r="AH756" s="65"/>
      <c r="AI756" s="127"/>
      <c r="AJ756" s="64"/>
      <c r="AL756" s="65"/>
    </row>
    <row r="757" spans="14:38" ht="15">
      <c r="N757" s="72"/>
      <c r="O757" s="72"/>
      <c r="P757" s="65"/>
      <c r="Q757" s="65"/>
      <c r="R757" s="65"/>
      <c r="S757" s="65"/>
      <c r="T757" s="65"/>
      <c r="U757" s="65"/>
      <c r="V757" s="65"/>
      <c r="W757" s="65"/>
      <c r="X757" s="65"/>
      <c r="Y757" s="65"/>
      <c r="Z757" s="65"/>
      <c r="AA757" s="65"/>
      <c r="AB757" s="65"/>
      <c r="AC757" s="65"/>
      <c r="AD757" s="65"/>
      <c r="AE757" s="65"/>
      <c r="AF757" s="65"/>
      <c r="AG757" s="65"/>
      <c r="AH757" s="65"/>
      <c r="AI757" s="127"/>
      <c r="AJ757" s="64"/>
      <c r="AL757" s="65"/>
    </row>
    <row r="758" spans="14:38" ht="15">
      <c r="N758" s="72"/>
      <c r="O758" s="72"/>
      <c r="P758" s="65"/>
      <c r="Q758" s="65"/>
      <c r="R758" s="65"/>
      <c r="S758" s="65"/>
      <c r="T758" s="65"/>
      <c r="U758" s="65"/>
      <c r="V758" s="65"/>
      <c r="W758" s="65"/>
      <c r="X758" s="65"/>
      <c r="Y758" s="65"/>
      <c r="Z758" s="65"/>
      <c r="AA758" s="65"/>
      <c r="AB758" s="65"/>
      <c r="AC758" s="65"/>
      <c r="AD758" s="65"/>
      <c r="AE758" s="65"/>
      <c r="AF758" s="65"/>
      <c r="AG758" s="65"/>
      <c r="AH758" s="65"/>
      <c r="AI758" s="127"/>
      <c r="AJ758" s="64"/>
      <c r="AL758" s="65"/>
    </row>
    <row r="759" spans="14:38" ht="15">
      <c r="N759" s="72"/>
      <c r="O759" s="72"/>
      <c r="P759" s="65"/>
      <c r="Q759" s="65"/>
      <c r="R759" s="65"/>
      <c r="S759" s="65"/>
      <c r="T759" s="65"/>
      <c r="U759" s="65"/>
      <c r="V759" s="65"/>
      <c r="W759" s="65"/>
      <c r="X759" s="65"/>
      <c r="Y759" s="65"/>
      <c r="Z759" s="65"/>
      <c r="AA759" s="65"/>
      <c r="AB759" s="65"/>
      <c r="AC759" s="65"/>
      <c r="AD759" s="65"/>
      <c r="AE759" s="65"/>
      <c r="AF759" s="65"/>
      <c r="AG759" s="65"/>
      <c r="AH759" s="65"/>
      <c r="AI759" s="127"/>
      <c r="AJ759" s="64"/>
      <c r="AL759" s="65"/>
    </row>
    <row r="760" spans="14:38" ht="15">
      <c r="N760" s="72"/>
      <c r="O760" s="72"/>
      <c r="P760" s="65"/>
      <c r="Q760" s="65"/>
      <c r="R760" s="65"/>
      <c r="S760" s="65"/>
      <c r="T760" s="65"/>
      <c r="U760" s="65"/>
      <c r="V760" s="65"/>
      <c r="W760" s="65"/>
      <c r="X760" s="65"/>
      <c r="Y760" s="65"/>
      <c r="Z760" s="65"/>
      <c r="AA760" s="65"/>
      <c r="AB760" s="65"/>
      <c r="AC760" s="65"/>
      <c r="AD760" s="65"/>
      <c r="AE760" s="65"/>
      <c r="AF760" s="65"/>
      <c r="AG760" s="65"/>
      <c r="AH760" s="65"/>
      <c r="AI760" s="127"/>
      <c r="AJ760" s="64"/>
      <c r="AL760" s="65"/>
    </row>
    <row r="761" spans="14:38" ht="15">
      <c r="N761" s="72"/>
      <c r="O761" s="72"/>
      <c r="P761" s="65"/>
      <c r="Q761" s="65"/>
      <c r="R761" s="65"/>
      <c r="S761" s="65"/>
      <c r="T761" s="65"/>
      <c r="U761" s="65"/>
      <c r="V761" s="65"/>
      <c r="W761" s="65"/>
      <c r="X761" s="65"/>
      <c r="Y761" s="65"/>
      <c r="Z761" s="65"/>
      <c r="AA761" s="65"/>
      <c r="AB761" s="65"/>
      <c r="AC761" s="65"/>
      <c r="AD761" s="65"/>
      <c r="AE761" s="65"/>
      <c r="AF761" s="65"/>
      <c r="AG761" s="65"/>
      <c r="AH761" s="65"/>
      <c r="AI761" s="127"/>
      <c r="AJ761" s="64"/>
      <c r="AL761" s="65"/>
    </row>
    <row r="762" spans="14:38" ht="15">
      <c r="N762" s="72"/>
      <c r="O762" s="72"/>
      <c r="P762" s="65"/>
      <c r="Q762" s="65"/>
      <c r="R762" s="65"/>
      <c r="S762" s="65"/>
      <c r="T762" s="65"/>
      <c r="U762" s="65"/>
      <c r="V762" s="65"/>
      <c r="W762" s="65"/>
      <c r="X762" s="65"/>
      <c r="Y762" s="65"/>
      <c r="Z762" s="65"/>
      <c r="AA762" s="65"/>
      <c r="AB762" s="65"/>
      <c r="AC762" s="65"/>
      <c r="AD762" s="65"/>
      <c r="AE762" s="65"/>
      <c r="AF762" s="65"/>
      <c r="AG762" s="65"/>
      <c r="AH762" s="65"/>
      <c r="AI762" s="127"/>
      <c r="AJ762" s="64"/>
      <c r="AL762" s="65"/>
    </row>
    <row r="763" spans="14:38" ht="15">
      <c r="N763" s="72"/>
      <c r="O763" s="72"/>
      <c r="P763" s="65"/>
      <c r="Q763" s="65"/>
      <c r="R763" s="65"/>
      <c r="S763" s="65"/>
      <c r="T763" s="65"/>
      <c r="U763" s="65"/>
      <c r="V763" s="65"/>
      <c r="W763" s="65"/>
      <c r="X763" s="65"/>
      <c r="Y763" s="65"/>
      <c r="Z763" s="65"/>
      <c r="AA763" s="65"/>
      <c r="AB763" s="65"/>
      <c r="AC763" s="65"/>
      <c r="AD763" s="65"/>
      <c r="AE763" s="65"/>
      <c r="AF763" s="65"/>
      <c r="AG763" s="65"/>
      <c r="AH763" s="65"/>
      <c r="AI763" s="127"/>
      <c r="AJ763" s="64"/>
      <c r="AL763" s="65"/>
    </row>
    <row r="764" spans="14:38" ht="15">
      <c r="N764" s="72"/>
      <c r="O764" s="72"/>
      <c r="P764" s="65"/>
      <c r="Q764" s="65"/>
      <c r="R764" s="65"/>
      <c r="S764" s="65"/>
      <c r="T764" s="65"/>
      <c r="U764" s="65"/>
      <c r="V764" s="65"/>
      <c r="W764" s="65"/>
      <c r="X764" s="65"/>
      <c r="Y764" s="65"/>
      <c r="Z764" s="65"/>
      <c r="AA764" s="65"/>
      <c r="AB764" s="65"/>
      <c r="AC764" s="65"/>
      <c r="AD764" s="65"/>
      <c r="AE764" s="65"/>
      <c r="AF764" s="65"/>
      <c r="AG764" s="65"/>
      <c r="AH764" s="65"/>
      <c r="AI764" s="127"/>
      <c r="AJ764" s="64"/>
      <c r="AL764" s="65"/>
    </row>
    <row r="765" spans="14:38" ht="15">
      <c r="N765" s="72"/>
      <c r="O765" s="72"/>
      <c r="P765" s="65"/>
      <c r="Q765" s="65"/>
      <c r="R765" s="65"/>
      <c r="S765" s="65"/>
      <c r="T765" s="65"/>
      <c r="U765" s="65"/>
      <c r="V765" s="65"/>
      <c r="W765" s="65"/>
      <c r="X765" s="65"/>
      <c r="Y765" s="65"/>
      <c r="Z765" s="65"/>
      <c r="AA765" s="65"/>
      <c r="AB765" s="65"/>
      <c r="AC765" s="65"/>
      <c r="AD765" s="65"/>
      <c r="AE765" s="65"/>
      <c r="AF765" s="65"/>
      <c r="AG765" s="65"/>
      <c r="AH765" s="65"/>
      <c r="AI765" s="127"/>
      <c r="AJ765" s="64"/>
      <c r="AL765" s="65"/>
    </row>
    <row r="766" spans="14:38" ht="15">
      <c r="N766" s="72"/>
      <c r="O766" s="72"/>
      <c r="P766" s="65"/>
      <c r="Q766" s="65"/>
      <c r="R766" s="65"/>
      <c r="S766" s="65"/>
      <c r="T766" s="65"/>
      <c r="U766" s="65"/>
      <c r="V766" s="65"/>
      <c r="W766" s="65"/>
      <c r="X766" s="65"/>
      <c r="Y766" s="65"/>
      <c r="Z766" s="65"/>
      <c r="AA766" s="65"/>
      <c r="AB766" s="65"/>
      <c r="AC766" s="65"/>
      <c r="AD766" s="65"/>
      <c r="AE766" s="65"/>
      <c r="AF766" s="65"/>
      <c r="AG766" s="65"/>
      <c r="AH766" s="65"/>
      <c r="AI766" s="127"/>
      <c r="AJ766" s="64"/>
      <c r="AL766" s="65"/>
    </row>
    <row r="767" spans="14:38" ht="15">
      <c r="N767" s="72"/>
      <c r="O767" s="72"/>
      <c r="P767" s="65"/>
      <c r="Q767" s="65"/>
      <c r="R767" s="65"/>
      <c r="S767" s="65"/>
      <c r="T767" s="65"/>
      <c r="U767" s="65"/>
      <c r="V767" s="65"/>
      <c r="W767" s="65"/>
      <c r="X767" s="65"/>
      <c r="Y767" s="65"/>
      <c r="Z767" s="65"/>
      <c r="AA767" s="65"/>
      <c r="AB767" s="65"/>
      <c r="AC767" s="65"/>
      <c r="AD767" s="65"/>
      <c r="AE767" s="65"/>
      <c r="AF767" s="65"/>
      <c r="AG767" s="65"/>
      <c r="AH767" s="65"/>
      <c r="AI767" s="127"/>
      <c r="AJ767" s="64"/>
      <c r="AL767" s="65"/>
    </row>
    <row r="768" spans="14:38" ht="15">
      <c r="N768" s="72"/>
      <c r="O768" s="72"/>
      <c r="P768" s="65"/>
      <c r="Q768" s="65"/>
      <c r="R768" s="65"/>
      <c r="S768" s="65"/>
      <c r="T768" s="65"/>
      <c r="U768" s="65"/>
      <c r="V768" s="65"/>
      <c r="W768" s="65"/>
      <c r="X768" s="65"/>
      <c r="Y768" s="65"/>
      <c r="Z768" s="65"/>
      <c r="AA768" s="65"/>
      <c r="AB768" s="65"/>
      <c r="AC768" s="65"/>
      <c r="AD768" s="65"/>
      <c r="AE768" s="65"/>
      <c r="AF768" s="65"/>
      <c r="AG768" s="65"/>
      <c r="AH768" s="65"/>
      <c r="AI768" s="127"/>
      <c r="AJ768" s="64"/>
      <c r="AL768" s="65"/>
    </row>
    <row r="769" spans="14:38" ht="15">
      <c r="N769" s="72"/>
      <c r="O769" s="72"/>
      <c r="P769" s="65"/>
      <c r="Q769" s="65"/>
      <c r="R769" s="65"/>
      <c r="S769" s="65"/>
      <c r="T769" s="65"/>
      <c r="U769" s="65"/>
      <c r="V769" s="65"/>
      <c r="W769" s="65"/>
      <c r="X769" s="65"/>
      <c r="Y769" s="65"/>
      <c r="Z769" s="65"/>
      <c r="AA769" s="65"/>
      <c r="AB769" s="65"/>
      <c r="AC769" s="65"/>
      <c r="AD769" s="65"/>
      <c r="AE769" s="65"/>
      <c r="AF769" s="65"/>
      <c r="AG769" s="65"/>
      <c r="AH769" s="65"/>
      <c r="AI769" s="127"/>
      <c r="AJ769" s="64"/>
      <c r="AL769" s="65"/>
    </row>
    <row r="770" spans="14:38" ht="15">
      <c r="N770" s="72"/>
      <c r="O770" s="72"/>
      <c r="P770" s="65"/>
      <c r="Q770" s="65"/>
      <c r="R770" s="65"/>
      <c r="S770" s="65"/>
      <c r="T770" s="65"/>
      <c r="U770" s="65"/>
      <c r="V770" s="65"/>
      <c r="W770" s="65"/>
      <c r="X770" s="65"/>
      <c r="Y770" s="65"/>
      <c r="Z770" s="65"/>
      <c r="AA770" s="65"/>
      <c r="AB770" s="65"/>
      <c r="AC770" s="65"/>
      <c r="AD770" s="65"/>
      <c r="AE770" s="65"/>
      <c r="AF770" s="65"/>
      <c r="AG770" s="65"/>
      <c r="AH770" s="65"/>
      <c r="AI770" s="127"/>
      <c r="AJ770" s="64"/>
      <c r="AL770" s="65"/>
    </row>
    <row r="771" spans="14:38" ht="15">
      <c r="N771" s="72"/>
      <c r="O771" s="72"/>
      <c r="P771" s="65"/>
      <c r="Q771" s="65"/>
      <c r="R771" s="65"/>
      <c r="S771" s="65"/>
      <c r="T771" s="65"/>
      <c r="U771" s="65"/>
      <c r="V771" s="65"/>
      <c r="W771" s="65"/>
      <c r="X771" s="65"/>
      <c r="Y771" s="65"/>
      <c r="Z771" s="65"/>
      <c r="AA771" s="65"/>
      <c r="AB771" s="65"/>
      <c r="AC771" s="65"/>
      <c r="AD771" s="65"/>
      <c r="AE771" s="65"/>
      <c r="AF771" s="65"/>
      <c r="AG771" s="65"/>
      <c r="AH771" s="65"/>
      <c r="AI771" s="127"/>
      <c r="AJ771" s="64"/>
      <c r="AL771" s="65"/>
    </row>
    <row r="772" spans="14:38" ht="15">
      <c r="N772" s="72"/>
      <c r="O772" s="72"/>
      <c r="P772" s="65"/>
      <c r="Q772" s="65"/>
      <c r="R772" s="65"/>
      <c r="S772" s="65"/>
      <c r="T772" s="65"/>
      <c r="U772" s="65"/>
      <c r="V772" s="65"/>
      <c r="W772" s="65"/>
      <c r="X772" s="65"/>
      <c r="Y772" s="65"/>
      <c r="Z772" s="65"/>
      <c r="AA772" s="65"/>
      <c r="AB772" s="65"/>
      <c r="AC772" s="65"/>
      <c r="AD772" s="65"/>
      <c r="AE772" s="65"/>
      <c r="AF772" s="65"/>
      <c r="AG772" s="65"/>
      <c r="AH772" s="65"/>
      <c r="AI772" s="127"/>
      <c r="AJ772" s="64"/>
      <c r="AL772" s="65"/>
    </row>
    <row r="773" spans="14:38" ht="15">
      <c r="N773" s="72"/>
      <c r="O773" s="72"/>
      <c r="P773" s="65"/>
      <c r="Q773" s="65"/>
      <c r="R773" s="65"/>
      <c r="S773" s="65"/>
      <c r="T773" s="65"/>
      <c r="U773" s="65"/>
      <c r="V773" s="65"/>
      <c r="W773" s="65"/>
      <c r="X773" s="65"/>
      <c r="Y773" s="65"/>
      <c r="Z773" s="65"/>
      <c r="AA773" s="65"/>
      <c r="AB773" s="65"/>
      <c r="AC773" s="65"/>
      <c r="AD773" s="65"/>
      <c r="AE773" s="65"/>
      <c r="AF773" s="65"/>
      <c r="AG773" s="65"/>
      <c r="AH773" s="65"/>
      <c r="AI773" s="127"/>
      <c r="AJ773" s="64"/>
      <c r="AL773" s="65"/>
    </row>
    <row r="774" spans="14:38" ht="15">
      <c r="N774" s="72"/>
      <c r="O774" s="72"/>
      <c r="P774" s="65"/>
      <c r="Q774" s="65"/>
      <c r="R774" s="65"/>
      <c r="S774" s="65"/>
      <c r="T774" s="65"/>
      <c r="U774" s="65"/>
      <c r="V774" s="65"/>
      <c r="W774" s="65"/>
      <c r="X774" s="65"/>
      <c r="Y774" s="65"/>
      <c r="Z774" s="65"/>
      <c r="AA774" s="65"/>
      <c r="AB774" s="65"/>
      <c r="AC774" s="65"/>
      <c r="AD774" s="65"/>
      <c r="AE774" s="65"/>
      <c r="AF774" s="65"/>
      <c r="AG774" s="65"/>
      <c r="AH774" s="65"/>
      <c r="AI774" s="127"/>
      <c r="AJ774" s="64"/>
      <c r="AL774" s="65"/>
    </row>
    <row r="775" spans="14:38" ht="15">
      <c r="N775" s="72"/>
      <c r="O775" s="72"/>
      <c r="P775" s="65"/>
      <c r="Q775" s="65"/>
      <c r="R775" s="65"/>
      <c r="S775" s="65"/>
      <c r="T775" s="65"/>
      <c r="U775" s="65"/>
      <c r="V775" s="65"/>
      <c r="W775" s="65"/>
      <c r="X775" s="65"/>
      <c r="Y775" s="65"/>
      <c r="Z775" s="65"/>
      <c r="AA775" s="65"/>
      <c r="AB775" s="65"/>
      <c r="AC775" s="65"/>
      <c r="AD775" s="65"/>
      <c r="AE775" s="65"/>
      <c r="AF775" s="65"/>
      <c r="AG775" s="65"/>
      <c r="AH775" s="65"/>
      <c r="AI775" s="127"/>
      <c r="AJ775" s="64"/>
      <c r="AL775" s="65"/>
    </row>
    <row r="776" spans="14:38" ht="15">
      <c r="N776" s="72"/>
      <c r="O776" s="72"/>
      <c r="P776" s="65"/>
      <c r="Q776" s="65"/>
      <c r="R776" s="65"/>
      <c r="S776" s="65"/>
      <c r="T776" s="65"/>
      <c r="U776" s="65"/>
      <c r="V776" s="65"/>
      <c r="W776" s="65"/>
      <c r="X776" s="65"/>
      <c r="Y776" s="65"/>
      <c r="Z776" s="65"/>
      <c r="AA776" s="65"/>
      <c r="AB776" s="65"/>
      <c r="AC776" s="65"/>
      <c r="AD776" s="65"/>
      <c r="AE776" s="65"/>
      <c r="AF776" s="65"/>
      <c r="AG776" s="65"/>
      <c r="AH776" s="65"/>
      <c r="AI776" s="127"/>
      <c r="AJ776" s="64"/>
      <c r="AL776" s="65"/>
    </row>
    <row r="777" spans="14:38" ht="15">
      <c r="N777" s="72"/>
      <c r="O777" s="72"/>
      <c r="P777" s="65"/>
      <c r="Q777" s="65"/>
      <c r="R777" s="65"/>
      <c r="S777" s="65"/>
      <c r="T777" s="65"/>
      <c r="U777" s="65"/>
      <c r="V777" s="65"/>
      <c r="W777" s="65"/>
      <c r="X777" s="65"/>
      <c r="Y777" s="65"/>
      <c r="Z777" s="65"/>
      <c r="AA777" s="65"/>
      <c r="AB777" s="65"/>
      <c r="AC777" s="65"/>
      <c r="AD777" s="65"/>
      <c r="AE777" s="65"/>
      <c r="AF777" s="65"/>
      <c r="AG777" s="65"/>
      <c r="AH777" s="65"/>
      <c r="AI777" s="127"/>
      <c r="AJ777" s="64"/>
      <c r="AL777" s="65"/>
    </row>
    <row r="778" spans="14:38" ht="15">
      <c r="N778" s="72"/>
      <c r="O778" s="72"/>
      <c r="P778" s="65"/>
      <c r="Q778" s="65"/>
      <c r="R778" s="65"/>
      <c r="S778" s="65"/>
      <c r="T778" s="65"/>
      <c r="U778" s="65"/>
      <c r="V778" s="65"/>
      <c r="W778" s="65"/>
      <c r="X778" s="65"/>
      <c r="Y778" s="65"/>
      <c r="Z778" s="65"/>
      <c r="AA778" s="65"/>
      <c r="AB778" s="65"/>
      <c r="AC778" s="65"/>
      <c r="AD778" s="65"/>
      <c r="AE778" s="65"/>
      <c r="AF778" s="65"/>
      <c r="AG778" s="65"/>
      <c r="AH778" s="65"/>
      <c r="AI778" s="127"/>
      <c r="AJ778" s="64"/>
      <c r="AL778" s="65"/>
    </row>
    <row r="779" spans="14:38" ht="15">
      <c r="N779" s="72"/>
      <c r="O779" s="72"/>
      <c r="P779" s="65"/>
      <c r="Q779" s="65"/>
      <c r="R779" s="65"/>
      <c r="S779" s="65"/>
      <c r="T779" s="65"/>
      <c r="U779" s="65"/>
      <c r="V779" s="65"/>
      <c r="W779" s="65"/>
      <c r="X779" s="65"/>
      <c r="Y779" s="65"/>
      <c r="Z779" s="65"/>
      <c r="AA779" s="65"/>
      <c r="AB779" s="65"/>
      <c r="AC779" s="65"/>
      <c r="AD779" s="65"/>
      <c r="AE779" s="65"/>
      <c r="AF779" s="65"/>
      <c r="AG779" s="65"/>
      <c r="AH779" s="65"/>
      <c r="AI779" s="127"/>
      <c r="AJ779" s="64"/>
      <c r="AL779" s="65"/>
    </row>
    <row r="780" spans="14:38" ht="15">
      <c r="N780" s="72"/>
      <c r="O780" s="72"/>
      <c r="P780" s="65"/>
      <c r="Q780" s="65"/>
      <c r="R780" s="65"/>
      <c r="S780" s="65"/>
      <c r="T780" s="65"/>
      <c r="U780" s="65"/>
      <c r="V780" s="65"/>
      <c r="W780" s="65"/>
      <c r="X780" s="65"/>
      <c r="Y780" s="65"/>
      <c r="Z780" s="65"/>
      <c r="AA780" s="65"/>
      <c r="AB780" s="65"/>
      <c r="AC780" s="65"/>
      <c r="AD780" s="65"/>
      <c r="AE780" s="65"/>
      <c r="AF780" s="65"/>
      <c r="AG780" s="65"/>
      <c r="AH780" s="65"/>
      <c r="AI780" s="127"/>
      <c r="AJ780" s="64"/>
      <c r="AL780" s="65"/>
    </row>
    <row r="781" spans="14:38" ht="15">
      <c r="N781" s="72"/>
      <c r="O781" s="72"/>
      <c r="P781" s="65"/>
      <c r="Q781" s="65"/>
      <c r="R781" s="65"/>
      <c r="S781" s="65"/>
      <c r="T781" s="65"/>
      <c r="U781" s="65"/>
      <c r="V781" s="65"/>
      <c r="W781" s="65"/>
      <c r="X781" s="65"/>
      <c r="Y781" s="65"/>
      <c r="Z781" s="65"/>
      <c r="AA781" s="65"/>
      <c r="AB781" s="65"/>
      <c r="AC781" s="65"/>
      <c r="AD781" s="65"/>
      <c r="AE781" s="65"/>
      <c r="AF781" s="65"/>
      <c r="AG781" s="65"/>
      <c r="AH781" s="65"/>
      <c r="AI781" s="127"/>
      <c r="AJ781" s="64"/>
      <c r="AL781" s="65"/>
    </row>
    <row r="782" spans="14:38" ht="15">
      <c r="N782" s="72"/>
      <c r="O782" s="72"/>
      <c r="P782" s="65"/>
      <c r="Q782" s="65"/>
      <c r="R782" s="65"/>
      <c r="S782" s="65"/>
      <c r="T782" s="65"/>
      <c r="U782" s="65"/>
      <c r="V782" s="65"/>
      <c r="W782" s="65"/>
      <c r="X782" s="65"/>
      <c r="Y782" s="65"/>
      <c r="Z782" s="65"/>
      <c r="AA782" s="65"/>
      <c r="AB782" s="65"/>
      <c r="AC782" s="65"/>
      <c r="AD782" s="65"/>
      <c r="AE782" s="65"/>
      <c r="AF782" s="65"/>
      <c r="AG782" s="65"/>
      <c r="AH782" s="65"/>
      <c r="AI782" s="127"/>
      <c r="AJ782" s="64"/>
      <c r="AL782" s="65"/>
    </row>
    <row r="783" spans="14:38" ht="15">
      <c r="N783" s="72"/>
      <c r="O783" s="72"/>
      <c r="P783" s="65"/>
      <c r="Q783" s="65"/>
      <c r="R783" s="65"/>
      <c r="S783" s="65"/>
      <c r="T783" s="65"/>
      <c r="U783" s="65"/>
      <c r="V783" s="65"/>
      <c r="W783" s="65"/>
      <c r="X783" s="65"/>
      <c r="Y783" s="65"/>
      <c r="Z783" s="65"/>
      <c r="AA783" s="65"/>
      <c r="AB783" s="65"/>
      <c r="AC783" s="65"/>
      <c r="AD783" s="65"/>
      <c r="AE783" s="65"/>
      <c r="AF783" s="65"/>
      <c r="AG783" s="65"/>
      <c r="AH783" s="65"/>
      <c r="AI783" s="127"/>
      <c r="AJ783" s="64"/>
      <c r="AL783" s="65"/>
    </row>
    <row r="784" spans="14:38" ht="15">
      <c r="N784" s="72"/>
      <c r="O784" s="72"/>
      <c r="P784" s="65"/>
      <c r="Q784" s="65"/>
      <c r="R784" s="65"/>
      <c r="S784" s="65"/>
      <c r="T784" s="65"/>
      <c r="U784" s="65"/>
      <c r="V784" s="65"/>
      <c r="W784" s="65"/>
      <c r="X784" s="65"/>
      <c r="Y784" s="65"/>
      <c r="Z784" s="65"/>
      <c r="AA784" s="65"/>
      <c r="AB784" s="65"/>
      <c r="AC784" s="65"/>
      <c r="AD784" s="65"/>
      <c r="AE784" s="65"/>
      <c r="AF784" s="65"/>
      <c r="AG784" s="65"/>
      <c r="AH784" s="65"/>
      <c r="AI784" s="127"/>
      <c r="AJ784" s="64"/>
      <c r="AL784" s="65"/>
    </row>
    <row r="785" spans="14:38" ht="15">
      <c r="N785" s="72"/>
      <c r="O785" s="72"/>
      <c r="P785" s="65"/>
      <c r="Q785" s="65"/>
      <c r="R785" s="65"/>
      <c r="S785" s="65"/>
      <c r="T785" s="65"/>
      <c r="U785" s="65"/>
      <c r="V785" s="65"/>
      <c r="W785" s="65"/>
      <c r="X785" s="65"/>
      <c r="Y785" s="65"/>
      <c r="Z785" s="65"/>
      <c r="AA785" s="65"/>
      <c r="AB785" s="65"/>
      <c r="AC785" s="65"/>
      <c r="AD785" s="65"/>
      <c r="AE785" s="65"/>
      <c r="AF785" s="65"/>
      <c r="AG785" s="65"/>
      <c r="AH785" s="65"/>
      <c r="AI785" s="127"/>
      <c r="AJ785" s="64"/>
      <c r="AL785" s="65"/>
    </row>
    <row r="786" spans="14:38" ht="15">
      <c r="N786" s="72"/>
      <c r="O786" s="72"/>
      <c r="P786" s="65"/>
      <c r="Q786" s="65"/>
      <c r="R786" s="65"/>
      <c r="S786" s="65"/>
      <c r="T786" s="65"/>
      <c r="U786" s="65"/>
      <c r="V786" s="65"/>
      <c r="W786" s="65"/>
      <c r="X786" s="65"/>
      <c r="Y786" s="65"/>
      <c r="Z786" s="65"/>
      <c r="AA786" s="65"/>
      <c r="AB786" s="65"/>
      <c r="AC786" s="65"/>
      <c r="AD786" s="65"/>
      <c r="AE786" s="65"/>
      <c r="AF786" s="65"/>
      <c r="AG786" s="65"/>
      <c r="AH786" s="65"/>
      <c r="AI786" s="127"/>
      <c r="AJ786" s="64"/>
      <c r="AL786" s="65"/>
    </row>
    <row r="787" spans="14:38" ht="15">
      <c r="N787" s="72"/>
      <c r="O787" s="72"/>
      <c r="P787" s="65"/>
      <c r="Q787" s="65"/>
      <c r="R787" s="65"/>
      <c r="S787" s="65"/>
      <c r="T787" s="65"/>
      <c r="U787" s="65"/>
      <c r="V787" s="65"/>
      <c r="W787" s="65"/>
      <c r="X787" s="65"/>
      <c r="Y787" s="65"/>
      <c r="Z787" s="65"/>
      <c r="AA787" s="65"/>
      <c r="AB787" s="65"/>
      <c r="AC787" s="65"/>
      <c r="AD787" s="65"/>
      <c r="AE787" s="65"/>
      <c r="AF787" s="65"/>
      <c r="AG787" s="65"/>
      <c r="AH787" s="65"/>
      <c r="AI787" s="127"/>
      <c r="AJ787" s="64"/>
      <c r="AL787" s="65"/>
    </row>
    <row r="788" spans="14:38" ht="15">
      <c r="N788" s="72"/>
      <c r="O788" s="72"/>
      <c r="P788" s="65"/>
      <c r="Q788" s="65"/>
      <c r="R788" s="65"/>
      <c r="S788" s="65"/>
      <c r="T788" s="65"/>
      <c r="U788" s="65"/>
      <c r="V788" s="65"/>
      <c r="W788" s="65"/>
      <c r="X788" s="65"/>
      <c r="Y788" s="65"/>
      <c r="Z788" s="65"/>
      <c r="AA788" s="65"/>
      <c r="AB788" s="65"/>
      <c r="AC788" s="65"/>
      <c r="AD788" s="65"/>
      <c r="AE788" s="65"/>
      <c r="AF788" s="65"/>
      <c r="AG788" s="65"/>
      <c r="AH788" s="65"/>
      <c r="AI788" s="127"/>
      <c r="AJ788" s="64"/>
      <c r="AL788" s="65"/>
    </row>
    <row r="789" spans="14:38" ht="15">
      <c r="N789" s="72"/>
      <c r="O789" s="72"/>
      <c r="P789" s="65"/>
      <c r="Q789" s="65"/>
      <c r="R789" s="65"/>
      <c r="S789" s="65"/>
      <c r="T789" s="65"/>
      <c r="U789" s="65"/>
      <c r="V789" s="65"/>
      <c r="W789" s="65"/>
      <c r="X789" s="65"/>
      <c r="Y789" s="65"/>
      <c r="Z789" s="65"/>
      <c r="AA789" s="65"/>
      <c r="AB789" s="65"/>
      <c r="AC789" s="65"/>
      <c r="AD789" s="65"/>
      <c r="AE789" s="65"/>
      <c r="AF789" s="65"/>
      <c r="AG789" s="65"/>
      <c r="AH789" s="65"/>
      <c r="AI789" s="127"/>
      <c r="AJ789" s="64"/>
      <c r="AL789" s="65"/>
    </row>
    <row r="790" spans="14:38" ht="15">
      <c r="N790" s="72"/>
      <c r="O790" s="72"/>
      <c r="P790" s="65"/>
      <c r="Q790" s="65"/>
      <c r="R790" s="65"/>
      <c r="S790" s="65"/>
      <c r="T790" s="65"/>
      <c r="U790" s="65"/>
      <c r="V790" s="65"/>
      <c r="W790" s="65"/>
      <c r="X790" s="65"/>
      <c r="Y790" s="65"/>
      <c r="Z790" s="65"/>
      <c r="AA790" s="65"/>
      <c r="AB790" s="65"/>
      <c r="AC790" s="65"/>
      <c r="AD790" s="65"/>
      <c r="AE790" s="65"/>
      <c r="AF790" s="65"/>
      <c r="AG790" s="65"/>
      <c r="AH790" s="65"/>
      <c r="AI790" s="127"/>
      <c r="AJ790" s="64"/>
      <c r="AL790" s="65"/>
    </row>
    <row r="791" spans="14:38" ht="15">
      <c r="N791" s="72"/>
      <c r="O791" s="72"/>
      <c r="P791" s="65"/>
      <c r="Q791" s="65"/>
      <c r="R791" s="65"/>
      <c r="S791" s="65"/>
      <c r="T791" s="65"/>
      <c r="U791" s="65"/>
      <c r="V791" s="65"/>
      <c r="W791" s="65"/>
      <c r="X791" s="65"/>
      <c r="Y791" s="65"/>
      <c r="Z791" s="65"/>
      <c r="AA791" s="65"/>
      <c r="AB791" s="65"/>
      <c r="AC791" s="65"/>
      <c r="AD791" s="65"/>
      <c r="AE791" s="65"/>
      <c r="AF791" s="65"/>
      <c r="AG791" s="65"/>
      <c r="AH791" s="65"/>
      <c r="AI791" s="127"/>
      <c r="AJ791" s="64"/>
      <c r="AL791" s="65"/>
    </row>
    <row r="792" spans="14:38" ht="15">
      <c r="N792" s="72"/>
      <c r="O792" s="72"/>
      <c r="P792" s="65"/>
      <c r="Q792" s="65"/>
      <c r="R792" s="65"/>
      <c r="S792" s="65"/>
      <c r="T792" s="65"/>
      <c r="U792" s="65"/>
      <c r="V792" s="65"/>
      <c r="W792" s="65"/>
      <c r="X792" s="65"/>
      <c r="Y792" s="65"/>
      <c r="Z792" s="65"/>
      <c r="AA792" s="65"/>
      <c r="AB792" s="65"/>
      <c r="AC792" s="65"/>
      <c r="AD792" s="65"/>
      <c r="AE792" s="65"/>
      <c r="AF792" s="65"/>
      <c r="AG792" s="65"/>
      <c r="AH792" s="65"/>
      <c r="AI792" s="127"/>
      <c r="AJ792" s="64"/>
      <c r="AL792" s="65"/>
    </row>
    <row r="793" spans="14:38" ht="15">
      <c r="N793" s="72"/>
      <c r="O793" s="72"/>
      <c r="P793" s="65"/>
      <c r="Q793" s="65"/>
      <c r="R793" s="65"/>
      <c r="S793" s="65"/>
      <c r="T793" s="65"/>
      <c r="U793" s="65"/>
      <c r="V793" s="65"/>
      <c r="W793" s="65"/>
      <c r="X793" s="65"/>
      <c r="Y793" s="65"/>
      <c r="Z793" s="65"/>
      <c r="AA793" s="65"/>
      <c r="AB793" s="65"/>
      <c r="AC793" s="65"/>
      <c r="AD793" s="65"/>
      <c r="AE793" s="65"/>
      <c r="AF793" s="65"/>
      <c r="AG793" s="65"/>
      <c r="AH793" s="65"/>
      <c r="AI793" s="127"/>
      <c r="AJ793" s="64"/>
      <c r="AL793" s="65"/>
    </row>
    <row r="794" spans="14:38" ht="15">
      <c r="N794" s="72"/>
      <c r="O794" s="72"/>
      <c r="P794" s="65"/>
      <c r="Q794" s="65"/>
      <c r="R794" s="65"/>
      <c r="S794" s="65"/>
      <c r="T794" s="65"/>
      <c r="U794" s="65"/>
      <c r="V794" s="65"/>
      <c r="W794" s="65"/>
      <c r="X794" s="65"/>
      <c r="Y794" s="65"/>
      <c r="Z794" s="65"/>
      <c r="AA794" s="65"/>
      <c r="AB794" s="65"/>
      <c r="AC794" s="65"/>
      <c r="AD794" s="65"/>
      <c r="AE794" s="65"/>
      <c r="AF794" s="65"/>
      <c r="AG794" s="65"/>
      <c r="AH794" s="65"/>
      <c r="AI794" s="127"/>
      <c r="AJ794" s="64"/>
      <c r="AL794" s="65"/>
    </row>
    <row r="795" spans="14:38" ht="15">
      <c r="N795" s="72"/>
      <c r="O795" s="72"/>
      <c r="P795" s="65"/>
      <c r="Q795" s="65"/>
      <c r="R795" s="65"/>
      <c r="S795" s="65"/>
      <c r="T795" s="65"/>
      <c r="U795" s="65"/>
      <c r="V795" s="65"/>
      <c r="W795" s="65"/>
      <c r="X795" s="65"/>
      <c r="Y795" s="65"/>
      <c r="Z795" s="65"/>
      <c r="AA795" s="65"/>
      <c r="AB795" s="65"/>
      <c r="AC795" s="65"/>
      <c r="AD795" s="65"/>
      <c r="AE795" s="65"/>
      <c r="AF795" s="65"/>
      <c r="AG795" s="65"/>
      <c r="AH795" s="65"/>
      <c r="AI795" s="127"/>
      <c r="AJ795" s="64"/>
      <c r="AL795" s="65"/>
    </row>
    <row r="796" spans="14:38" ht="15">
      <c r="N796" s="72"/>
      <c r="O796" s="72"/>
      <c r="P796" s="65"/>
      <c r="Q796" s="65"/>
      <c r="R796" s="65"/>
      <c r="S796" s="65"/>
      <c r="T796" s="65"/>
      <c r="U796" s="65"/>
      <c r="V796" s="65"/>
      <c r="W796" s="65"/>
      <c r="X796" s="65"/>
      <c r="Y796" s="65"/>
      <c r="Z796" s="65"/>
      <c r="AA796" s="65"/>
      <c r="AB796" s="65"/>
      <c r="AC796" s="65"/>
      <c r="AD796" s="65"/>
      <c r="AE796" s="65"/>
      <c r="AF796" s="65"/>
      <c r="AG796" s="65"/>
      <c r="AH796" s="65"/>
      <c r="AI796" s="127"/>
      <c r="AJ796" s="64"/>
      <c r="AL796" s="65"/>
    </row>
    <row r="797" spans="14:38" ht="15">
      <c r="N797" s="72"/>
      <c r="O797" s="72"/>
      <c r="P797" s="65"/>
      <c r="Q797" s="65"/>
      <c r="R797" s="65"/>
      <c r="S797" s="65"/>
      <c r="T797" s="65"/>
      <c r="U797" s="65"/>
      <c r="V797" s="65"/>
      <c r="W797" s="65"/>
      <c r="X797" s="65"/>
      <c r="Y797" s="65"/>
      <c r="Z797" s="65"/>
      <c r="AA797" s="65"/>
      <c r="AB797" s="65"/>
      <c r="AC797" s="65"/>
      <c r="AD797" s="65"/>
      <c r="AE797" s="65"/>
      <c r="AF797" s="65"/>
      <c r="AG797" s="65"/>
      <c r="AH797" s="65"/>
      <c r="AI797" s="127"/>
      <c r="AJ797" s="64"/>
      <c r="AL797" s="65"/>
    </row>
    <row r="798" spans="14:38" ht="15">
      <c r="N798" s="72"/>
      <c r="O798" s="72"/>
      <c r="P798" s="65"/>
      <c r="Q798" s="65"/>
      <c r="R798" s="65"/>
      <c r="S798" s="65"/>
      <c r="T798" s="65"/>
      <c r="U798" s="65"/>
      <c r="V798" s="65"/>
      <c r="W798" s="65"/>
      <c r="X798" s="65"/>
      <c r="Y798" s="65"/>
      <c r="Z798" s="65"/>
      <c r="AA798" s="65"/>
      <c r="AB798" s="65"/>
      <c r="AC798" s="65"/>
      <c r="AD798" s="65"/>
      <c r="AE798" s="65"/>
      <c r="AF798" s="65"/>
      <c r="AG798" s="65"/>
      <c r="AH798" s="65"/>
      <c r="AI798" s="127"/>
      <c r="AJ798" s="64"/>
      <c r="AL798" s="65"/>
    </row>
    <row r="799" spans="14:38" ht="15">
      <c r="N799" s="72"/>
      <c r="O799" s="72"/>
      <c r="P799" s="65"/>
      <c r="Q799" s="65"/>
      <c r="R799" s="65"/>
      <c r="S799" s="65"/>
      <c r="T799" s="65"/>
      <c r="U799" s="65"/>
      <c r="V799" s="65"/>
      <c r="W799" s="65"/>
      <c r="X799" s="65"/>
      <c r="Y799" s="65"/>
      <c r="Z799" s="65"/>
      <c r="AA799" s="65"/>
      <c r="AB799" s="65"/>
      <c r="AC799" s="65"/>
      <c r="AD799" s="65"/>
      <c r="AE799" s="65"/>
      <c r="AF799" s="65"/>
      <c r="AG799" s="65"/>
      <c r="AH799" s="65"/>
      <c r="AI799" s="127"/>
      <c r="AJ799" s="64"/>
      <c r="AL799" s="65"/>
    </row>
    <row r="800" spans="14:38" ht="15">
      <c r="N800" s="72"/>
      <c r="O800" s="72"/>
      <c r="P800" s="65"/>
      <c r="Q800" s="65"/>
      <c r="R800" s="65"/>
      <c r="S800" s="65"/>
      <c r="T800" s="65"/>
      <c r="U800" s="65"/>
      <c r="V800" s="65"/>
      <c r="W800" s="65"/>
      <c r="X800" s="65"/>
      <c r="Y800" s="65"/>
      <c r="Z800" s="65"/>
      <c r="AA800" s="65"/>
      <c r="AB800" s="65"/>
      <c r="AC800" s="65"/>
      <c r="AD800" s="65"/>
      <c r="AE800" s="65"/>
      <c r="AF800" s="65"/>
      <c r="AG800" s="65"/>
      <c r="AH800" s="65"/>
      <c r="AI800" s="127"/>
      <c r="AJ800" s="64"/>
      <c r="AL800" s="65"/>
    </row>
    <row r="801" spans="14:38" ht="15">
      <c r="N801" s="72"/>
      <c r="O801" s="72"/>
      <c r="P801" s="65"/>
      <c r="Q801" s="65"/>
      <c r="R801" s="65"/>
      <c r="S801" s="65"/>
      <c r="T801" s="65"/>
      <c r="U801" s="65"/>
      <c r="V801" s="65"/>
      <c r="W801" s="65"/>
      <c r="X801" s="65"/>
      <c r="Y801" s="65"/>
      <c r="Z801" s="65"/>
      <c r="AA801" s="65"/>
      <c r="AB801" s="65"/>
      <c r="AC801" s="65"/>
      <c r="AD801" s="65"/>
      <c r="AE801" s="65"/>
      <c r="AF801" s="65"/>
      <c r="AG801" s="65"/>
      <c r="AH801" s="65"/>
      <c r="AI801" s="127"/>
      <c r="AJ801" s="64"/>
      <c r="AL801" s="65"/>
    </row>
    <row r="802" spans="14:38" ht="15">
      <c r="N802" s="72"/>
      <c r="O802" s="72"/>
      <c r="P802" s="65"/>
      <c r="Q802" s="65"/>
      <c r="R802" s="65"/>
      <c r="S802" s="65"/>
      <c r="T802" s="65"/>
      <c r="U802" s="65"/>
      <c r="V802" s="65"/>
      <c r="W802" s="65"/>
      <c r="X802" s="65"/>
      <c r="Y802" s="65"/>
      <c r="Z802" s="65"/>
      <c r="AA802" s="65"/>
      <c r="AB802" s="65"/>
      <c r="AC802" s="65"/>
      <c r="AD802" s="65"/>
      <c r="AE802" s="65"/>
      <c r="AF802" s="65"/>
      <c r="AG802" s="65"/>
      <c r="AH802" s="65"/>
      <c r="AI802" s="127"/>
      <c r="AJ802" s="64"/>
      <c r="AL802" s="65"/>
    </row>
    <row r="803" spans="14:38" ht="15">
      <c r="N803" s="72"/>
      <c r="O803" s="72"/>
      <c r="P803" s="65"/>
      <c r="Q803" s="65"/>
      <c r="R803" s="65"/>
      <c r="S803" s="65"/>
      <c r="T803" s="65"/>
      <c r="U803" s="65"/>
      <c r="V803" s="65"/>
      <c r="W803" s="65"/>
      <c r="X803" s="65"/>
      <c r="Y803" s="65"/>
      <c r="Z803" s="65"/>
      <c r="AA803" s="65"/>
      <c r="AB803" s="65"/>
      <c r="AC803" s="65"/>
      <c r="AD803" s="65"/>
      <c r="AE803" s="65"/>
      <c r="AF803" s="65"/>
      <c r="AG803" s="65"/>
      <c r="AH803" s="65"/>
      <c r="AI803" s="127"/>
      <c r="AJ803" s="64"/>
      <c r="AL803" s="65"/>
    </row>
    <row r="804" spans="14:38" ht="15">
      <c r="N804" s="72"/>
      <c r="O804" s="72"/>
      <c r="P804" s="65"/>
      <c r="Q804" s="65"/>
      <c r="R804" s="65"/>
      <c r="S804" s="65"/>
      <c r="T804" s="65"/>
      <c r="U804" s="65"/>
      <c r="V804" s="65"/>
      <c r="W804" s="65"/>
      <c r="X804" s="65"/>
      <c r="Y804" s="65"/>
      <c r="Z804" s="65"/>
      <c r="AA804" s="65"/>
      <c r="AB804" s="65"/>
      <c r="AC804" s="65"/>
      <c r="AD804" s="65"/>
      <c r="AE804" s="65"/>
      <c r="AF804" s="65"/>
      <c r="AG804" s="65"/>
      <c r="AH804" s="65"/>
      <c r="AI804" s="127"/>
      <c r="AJ804" s="64"/>
      <c r="AL804" s="65"/>
    </row>
    <row r="805" spans="14:38" ht="15">
      <c r="N805" s="72"/>
      <c r="O805" s="72"/>
      <c r="P805" s="65"/>
      <c r="Q805" s="65"/>
      <c r="R805" s="65"/>
      <c r="S805" s="65"/>
      <c r="T805" s="65"/>
      <c r="U805" s="65"/>
      <c r="V805" s="65"/>
      <c r="W805" s="65"/>
      <c r="X805" s="65"/>
      <c r="Y805" s="65"/>
      <c r="Z805" s="65"/>
      <c r="AA805" s="65"/>
      <c r="AB805" s="65"/>
      <c r="AC805" s="65"/>
      <c r="AD805" s="65"/>
      <c r="AE805" s="65"/>
      <c r="AF805" s="65"/>
      <c r="AG805" s="65"/>
      <c r="AH805" s="65"/>
      <c r="AI805" s="127"/>
      <c r="AJ805" s="64"/>
      <c r="AL805" s="65"/>
    </row>
    <row r="806" spans="14:38" ht="15">
      <c r="N806" s="72"/>
      <c r="O806" s="72"/>
      <c r="P806" s="65"/>
      <c r="Q806" s="65"/>
      <c r="R806" s="65"/>
      <c r="S806" s="65"/>
      <c r="T806" s="65"/>
      <c r="U806" s="65"/>
      <c r="V806" s="65"/>
      <c r="W806" s="65"/>
      <c r="X806" s="65"/>
      <c r="Y806" s="65"/>
      <c r="Z806" s="65"/>
      <c r="AA806" s="65"/>
      <c r="AB806" s="65"/>
      <c r="AC806" s="65"/>
      <c r="AD806" s="65"/>
      <c r="AE806" s="65"/>
      <c r="AF806" s="65"/>
      <c r="AG806" s="65"/>
      <c r="AH806" s="65"/>
      <c r="AI806" s="127"/>
      <c r="AJ806" s="64"/>
      <c r="AL806" s="65"/>
    </row>
    <row r="807" spans="14:38" ht="15">
      <c r="N807" s="72"/>
      <c r="O807" s="72"/>
      <c r="P807" s="65"/>
      <c r="Q807" s="65"/>
      <c r="R807" s="65"/>
      <c r="S807" s="65"/>
      <c r="T807" s="65"/>
      <c r="U807" s="65"/>
      <c r="V807" s="65"/>
      <c r="W807" s="65"/>
      <c r="X807" s="65"/>
      <c r="Y807" s="65"/>
      <c r="Z807" s="65"/>
      <c r="AA807" s="65"/>
      <c r="AB807" s="65"/>
      <c r="AC807" s="65"/>
      <c r="AD807" s="65"/>
      <c r="AE807" s="65"/>
      <c r="AF807" s="65"/>
      <c r="AG807" s="65"/>
      <c r="AH807" s="65"/>
      <c r="AI807" s="127"/>
      <c r="AJ807" s="64"/>
      <c r="AL807" s="65"/>
    </row>
    <row r="808" spans="14:38" ht="15">
      <c r="N808" s="72"/>
      <c r="O808" s="72"/>
      <c r="P808" s="65"/>
      <c r="Q808" s="65"/>
      <c r="R808" s="65"/>
      <c r="S808" s="65"/>
      <c r="T808" s="65"/>
      <c r="U808" s="65"/>
      <c r="V808" s="65"/>
      <c r="W808" s="65"/>
      <c r="X808" s="65"/>
      <c r="Y808" s="65"/>
      <c r="Z808" s="65"/>
      <c r="AA808" s="65"/>
      <c r="AB808" s="65"/>
      <c r="AC808" s="65"/>
      <c r="AD808" s="65"/>
      <c r="AE808" s="65"/>
      <c r="AF808" s="65"/>
      <c r="AG808" s="65"/>
      <c r="AH808" s="65"/>
      <c r="AI808" s="127"/>
      <c r="AJ808" s="64"/>
      <c r="AL808" s="65"/>
    </row>
    <row r="809" spans="14:38" ht="15">
      <c r="N809" s="72"/>
      <c r="O809" s="72"/>
      <c r="P809" s="65"/>
      <c r="Q809" s="65"/>
      <c r="R809" s="65"/>
      <c r="S809" s="65"/>
      <c r="T809" s="65"/>
      <c r="U809" s="65"/>
      <c r="V809" s="65"/>
      <c r="W809" s="65"/>
      <c r="X809" s="65"/>
      <c r="Y809" s="65"/>
      <c r="Z809" s="65"/>
      <c r="AA809" s="65"/>
      <c r="AB809" s="65"/>
      <c r="AC809" s="65"/>
      <c r="AD809" s="65"/>
      <c r="AE809" s="65"/>
      <c r="AF809" s="65"/>
      <c r="AG809" s="65"/>
      <c r="AH809" s="65"/>
      <c r="AI809" s="127"/>
      <c r="AJ809" s="64"/>
      <c r="AL809" s="65"/>
    </row>
    <row r="810" spans="14:38" ht="15">
      <c r="N810" s="72"/>
      <c r="O810" s="72"/>
      <c r="P810" s="65"/>
      <c r="Q810" s="65"/>
      <c r="R810" s="65"/>
      <c r="S810" s="65"/>
      <c r="T810" s="65"/>
      <c r="U810" s="65"/>
      <c r="V810" s="65"/>
      <c r="W810" s="65"/>
      <c r="X810" s="65"/>
      <c r="Y810" s="65"/>
      <c r="Z810" s="65"/>
      <c r="AA810" s="65"/>
      <c r="AB810" s="65"/>
      <c r="AC810" s="65"/>
      <c r="AD810" s="65"/>
      <c r="AE810" s="65"/>
      <c r="AF810" s="65"/>
      <c r="AG810" s="65"/>
      <c r="AH810" s="65"/>
      <c r="AI810" s="127"/>
      <c r="AJ810" s="64"/>
      <c r="AL810" s="65"/>
    </row>
    <row r="811" spans="14:38" ht="15">
      <c r="N811" s="72"/>
      <c r="O811" s="72"/>
      <c r="P811" s="65"/>
      <c r="Q811" s="65"/>
      <c r="R811" s="65"/>
      <c r="S811" s="65"/>
      <c r="T811" s="65"/>
      <c r="U811" s="65"/>
      <c r="V811" s="65"/>
      <c r="W811" s="65"/>
      <c r="X811" s="65"/>
      <c r="Y811" s="65"/>
      <c r="Z811" s="65"/>
      <c r="AA811" s="65"/>
      <c r="AB811" s="65"/>
      <c r="AC811" s="65"/>
      <c r="AD811" s="65"/>
      <c r="AE811" s="65"/>
      <c r="AF811" s="65"/>
      <c r="AG811" s="65"/>
      <c r="AH811" s="65"/>
      <c r="AI811" s="127"/>
      <c r="AJ811" s="64"/>
      <c r="AL811" s="65"/>
    </row>
    <row r="812" spans="14:38" ht="15">
      <c r="N812" s="72"/>
      <c r="O812" s="72"/>
      <c r="P812" s="65"/>
      <c r="Q812" s="65"/>
      <c r="R812" s="65"/>
      <c r="S812" s="65"/>
      <c r="T812" s="65"/>
      <c r="U812" s="65"/>
      <c r="V812" s="65"/>
      <c r="W812" s="65"/>
      <c r="X812" s="65"/>
      <c r="Y812" s="65"/>
      <c r="Z812" s="65"/>
      <c r="AA812" s="65"/>
      <c r="AB812" s="65"/>
      <c r="AC812" s="65"/>
      <c r="AD812" s="65"/>
      <c r="AE812" s="65"/>
      <c r="AF812" s="65"/>
      <c r="AG812" s="65"/>
      <c r="AH812" s="65"/>
      <c r="AI812" s="127"/>
      <c r="AJ812" s="64"/>
      <c r="AL812" s="65"/>
    </row>
    <row r="813" spans="14:38" ht="15">
      <c r="N813" s="72"/>
      <c r="O813" s="72"/>
      <c r="P813" s="65"/>
      <c r="Q813" s="65"/>
      <c r="R813" s="65"/>
      <c r="S813" s="65"/>
      <c r="T813" s="65"/>
      <c r="U813" s="65"/>
      <c r="V813" s="65"/>
      <c r="W813" s="65"/>
      <c r="X813" s="65"/>
      <c r="Y813" s="65"/>
      <c r="Z813" s="65"/>
      <c r="AA813" s="65"/>
      <c r="AB813" s="65"/>
      <c r="AC813" s="65"/>
      <c r="AD813" s="65"/>
      <c r="AE813" s="65"/>
      <c r="AF813" s="65"/>
      <c r="AG813" s="65"/>
      <c r="AH813" s="65"/>
      <c r="AI813" s="127"/>
      <c r="AJ813" s="64"/>
      <c r="AL813" s="65"/>
    </row>
    <row r="814" spans="14:38" ht="15">
      <c r="N814" s="72"/>
      <c r="O814" s="72"/>
      <c r="P814" s="65"/>
      <c r="Q814" s="65"/>
      <c r="R814" s="65"/>
      <c r="S814" s="65"/>
      <c r="T814" s="65"/>
      <c r="U814" s="65"/>
      <c r="V814" s="65"/>
      <c r="W814" s="65"/>
      <c r="X814" s="65"/>
      <c r="Y814" s="65"/>
      <c r="Z814" s="65"/>
      <c r="AA814" s="65"/>
      <c r="AB814" s="65"/>
      <c r="AC814" s="65"/>
      <c r="AD814" s="65"/>
      <c r="AE814" s="65"/>
      <c r="AF814" s="65"/>
      <c r="AG814" s="65"/>
      <c r="AH814" s="65"/>
      <c r="AI814" s="127"/>
      <c r="AJ814" s="64"/>
      <c r="AL814" s="65"/>
    </row>
    <row r="815" spans="14:38" ht="15">
      <c r="N815" s="72"/>
      <c r="O815" s="72"/>
      <c r="P815" s="65"/>
      <c r="Q815" s="65"/>
      <c r="R815" s="65"/>
      <c r="S815" s="65"/>
      <c r="T815" s="65"/>
      <c r="U815" s="65"/>
      <c r="V815" s="65"/>
      <c r="W815" s="65"/>
      <c r="X815" s="65"/>
      <c r="Y815" s="65"/>
      <c r="Z815" s="65"/>
      <c r="AA815" s="65"/>
      <c r="AB815" s="65"/>
      <c r="AC815" s="65"/>
      <c r="AD815" s="65"/>
      <c r="AE815" s="65"/>
      <c r="AF815" s="65"/>
      <c r="AG815" s="65"/>
      <c r="AH815" s="65"/>
      <c r="AI815" s="127"/>
      <c r="AJ815" s="64"/>
      <c r="AL815" s="65"/>
    </row>
    <row r="816" spans="14:38" ht="15">
      <c r="N816" s="72"/>
      <c r="O816" s="72"/>
      <c r="P816" s="65"/>
      <c r="Q816" s="65"/>
      <c r="R816" s="65"/>
      <c r="S816" s="65"/>
      <c r="T816" s="65"/>
      <c r="U816" s="65"/>
      <c r="V816" s="65"/>
      <c r="W816" s="65"/>
      <c r="X816" s="65"/>
      <c r="Y816" s="65"/>
      <c r="Z816" s="65"/>
      <c r="AA816" s="65"/>
      <c r="AB816" s="65"/>
      <c r="AC816" s="65"/>
      <c r="AD816" s="65"/>
      <c r="AE816" s="65"/>
      <c r="AF816" s="65"/>
      <c r="AG816" s="65"/>
      <c r="AH816" s="65"/>
      <c r="AI816" s="127"/>
      <c r="AJ816" s="64"/>
      <c r="AL816" s="65"/>
    </row>
    <row r="817" spans="14:38" ht="15">
      <c r="N817" s="72"/>
      <c r="O817" s="72"/>
      <c r="P817" s="65"/>
      <c r="Q817" s="65"/>
      <c r="R817" s="65"/>
      <c r="S817" s="65"/>
      <c r="T817" s="65"/>
      <c r="U817" s="65"/>
      <c r="V817" s="65"/>
      <c r="W817" s="65"/>
      <c r="X817" s="65"/>
      <c r="Y817" s="65"/>
      <c r="Z817" s="65"/>
      <c r="AA817" s="65"/>
      <c r="AB817" s="65"/>
      <c r="AC817" s="65"/>
      <c r="AD817" s="65"/>
      <c r="AE817" s="65"/>
      <c r="AF817" s="65"/>
      <c r="AG817" s="65"/>
      <c r="AH817" s="65"/>
      <c r="AI817" s="127"/>
      <c r="AJ817" s="64"/>
      <c r="AL817" s="65"/>
    </row>
    <row r="818" spans="14:38" ht="15">
      <c r="N818" s="72"/>
      <c r="O818" s="72"/>
      <c r="P818" s="65"/>
      <c r="Q818" s="65"/>
      <c r="R818" s="65"/>
      <c r="S818" s="65"/>
      <c r="T818" s="65"/>
      <c r="U818" s="65"/>
      <c r="V818" s="65"/>
      <c r="W818" s="65"/>
      <c r="X818" s="65"/>
      <c r="Y818" s="65"/>
      <c r="Z818" s="65"/>
      <c r="AA818" s="65"/>
      <c r="AB818" s="65"/>
      <c r="AC818" s="65"/>
      <c r="AD818" s="65"/>
      <c r="AE818" s="65"/>
      <c r="AF818" s="65"/>
      <c r="AG818" s="65"/>
      <c r="AH818" s="65"/>
      <c r="AI818" s="127"/>
      <c r="AJ818" s="64"/>
      <c r="AL818" s="65"/>
    </row>
    <row r="819" spans="14:38" ht="15">
      <c r="N819" s="72"/>
      <c r="O819" s="72"/>
      <c r="P819" s="65"/>
      <c r="Q819" s="65"/>
      <c r="R819" s="65"/>
      <c r="S819" s="65"/>
      <c r="T819" s="65"/>
      <c r="U819" s="65"/>
      <c r="V819" s="65"/>
      <c r="W819" s="65"/>
      <c r="X819" s="65"/>
      <c r="Y819" s="65"/>
      <c r="Z819" s="65"/>
      <c r="AA819" s="65"/>
      <c r="AB819" s="65"/>
      <c r="AC819" s="65"/>
      <c r="AD819" s="65"/>
      <c r="AE819" s="65"/>
      <c r="AF819" s="65"/>
      <c r="AG819" s="65"/>
      <c r="AH819" s="65"/>
      <c r="AI819" s="127"/>
      <c r="AJ819" s="64"/>
      <c r="AL819" s="65"/>
    </row>
    <row r="820" spans="14:38" ht="15">
      <c r="N820" s="72"/>
      <c r="O820" s="72"/>
      <c r="P820" s="65"/>
      <c r="Q820" s="65"/>
      <c r="R820" s="65"/>
      <c r="S820" s="65"/>
      <c r="T820" s="65"/>
      <c r="U820" s="65"/>
      <c r="V820" s="65"/>
      <c r="W820" s="65"/>
      <c r="X820" s="65"/>
      <c r="Y820" s="65"/>
      <c r="Z820" s="65"/>
      <c r="AA820" s="65"/>
      <c r="AB820" s="65"/>
      <c r="AC820" s="65"/>
      <c r="AD820" s="65"/>
      <c r="AE820" s="65"/>
      <c r="AF820" s="65"/>
      <c r="AG820" s="65"/>
      <c r="AH820" s="65"/>
      <c r="AI820" s="127"/>
      <c r="AJ820" s="64"/>
      <c r="AL820" s="65"/>
    </row>
    <row r="821" spans="14:38" ht="15">
      <c r="N821" s="72"/>
      <c r="O821" s="72"/>
      <c r="P821" s="65"/>
      <c r="Q821" s="65"/>
      <c r="R821" s="65"/>
      <c r="S821" s="65"/>
      <c r="T821" s="65"/>
      <c r="U821" s="65"/>
      <c r="V821" s="65"/>
      <c r="W821" s="65"/>
      <c r="X821" s="65"/>
      <c r="Y821" s="65"/>
      <c r="Z821" s="65"/>
      <c r="AA821" s="65"/>
      <c r="AB821" s="65"/>
      <c r="AC821" s="65"/>
      <c r="AD821" s="65"/>
      <c r="AE821" s="65"/>
      <c r="AF821" s="65"/>
      <c r="AG821" s="65"/>
      <c r="AH821" s="65"/>
      <c r="AI821" s="127"/>
      <c r="AJ821" s="64"/>
      <c r="AL821" s="65"/>
    </row>
    <row r="822" spans="14:38" ht="15">
      <c r="N822" s="72"/>
      <c r="O822" s="72"/>
      <c r="P822" s="65"/>
      <c r="Q822" s="65"/>
      <c r="R822" s="65"/>
      <c r="S822" s="65"/>
      <c r="T822" s="65"/>
      <c r="U822" s="65"/>
      <c r="V822" s="65"/>
      <c r="W822" s="65"/>
      <c r="X822" s="65"/>
      <c r="Y822" s="65"/>
      <c r="Z822" s="65"/>
      <c r="AA822" s="65"/>
      <c r="AB822" s="65"/>
      <c r="AC822" s="65"/>
      <c r="AD822" s="65"/>
      <c r="AE822" s="65"/>
      <c r="AF822" s="65"/>
      <c r="AG822" s="65"/>
      <c r="AH822" s="65"/>
      <c r="AI822" s="127"/>
      <c r="AJ822" s="64"/>
      <c r="AL822" s="65"/>
    </row>
    <row r="823" spans="14:38" ht="15">
      <c r="N823" s="72"/>
      <c r="O823" s="72"/>
      <c r="P823" s="65"/>
      <c r="Q823" s="65"/>
      <c r="R823" s="65"/>
      <c r="S823" s="65"/>
      <c r="T823" s="65"/>
      <c r="U823" s="65"/>
      <c r="V823" s="65"/>
      <c r="W823" s="65"/>
      <c r="X823" s="65"/>
      <c r="Y823" s="65"/>
      <c r="Z823" s="65"/>
      <c r="AA823" s="65"/>
      <c r="AB823" s="65"/>
      <c r="AC823" s="65"/>
      <c r="AD823" s="65"/>
      <c r="AE823" s="65"/>
      <c r="AF823" s="65"/>
      <c r="AG823" s="65"/>
      <c r="AH823" s="65"/>
      <c r="AI823" s="127"/>
      <c r="AJ823" s="64"/>
      <c r="AL823" s="65"/>
    </row>
    <row r="824" spans="14:38" ht="15">
      <c r="N824" s="72"/>
      <c r="O824" s="72"/>
      <c r="P824" s="65"/>
      <c r="Q824" s="65"/>
      <c r="R824" s="65"/>
      <c r="S824" s="65"/>
      <c r="T824" s="65"/>
      <c r="U824" s="65"/>
      <c r="V824" s="65"/>
      <c r="W824" s="65"/>
      <c r="X824" s="65"/>
      <c r="Y824" s="65"/>
      <c r="Z824" s="65"/>
      <c r="AA824" s="65"/>
      <c r="AB824" s="65"/>
      <c r="AC824" s="65"/>
      <c r="AD824" s="65"/>
      <c r="AE824" s="65"/>
      <c r="AF824" s="65"/>
      <c r="AG824" s="65"/>
      <c r="AH824" s="65"/>
      <c r="AI824" s="127"/>
      <c r="AJ824" s="64"/>
      <c r="AL824" s="65"/>
    </row>
    <row r="825" spans="14:38" ht="15">
      <c r="N825" s="72"/>
      <c r="O825" s="72"/>
      <c r="P825" s="65"/>
      <c r="Q825" s="65"/>
      <c r="R825" s="65"/>
      <c r="S825" s="65"/>
      <c r="T825" s="65"/>
      <c r="U825" s="65"/>
      <c r="V825" s="65"/>
      <c r="W825" s="65"/>
      <c r="X825" s="65"/>
      <c r="Y825" s="65"/>
      <c r="Z825" s="65"/>
      <c r="AA825" s="65"/>
      <c r="AB825" s="65"/>
      <c r="AC825" s="65"/>
      <c r="AD825" s="65"/>
      <c r="AE825" s="65"/>
      <c r="AF825" s="65"/>
      <c r="AG825" s="65"/>
      <c r="AH825" s="65"/>
      <c r="AI825" s="127"/>
      <c r="AJ825" s="64"/>
      <c r="AL825" s="65"/>
    </row>
    <row r="826" spans="14:38" ht="15">
      <c r="N826" s="72"/>
      <c r="O826" s="72"/>
      <c r="P826" s="65"/>
      <c r="Q826" s="65"/>
      <c r="R826" s="65"/>
      <c r="S826" s="65"/>
      <c r="T826" s="65"/>
      <c r="U826" s="65"/>
      <c r="V826" s="65"/>
      <c r="W826" s="65"/>
      <c r="X826" s="65"/>
      <c r="Y826" s="65"/>
      <c r="Z826" s="65"/>
      <c r="AA826" s="65"/>
      <c r="AB826" s="65"/>
      <c r="AC826" s="65"/>
      <c r="AD826" s="65"/>
      <c r="AE826" s="65"/>
      <c r="AF826" s="65"/>
      <c r="AG826" s="65"/>
      <c r="AH826" s="65"/>
      <c r="AI826" s="127"/>
      <c r="AJ826" s="64"/>
      <c r="AL826" s="65"/>
    </row>
    <row r="827" spans="14:38" ht="15">
      <c r="N827" s="72"/>
      <c r="O827" s="72"/>
      <c r="P827" s="65"/>
      <c r="Q827" s="65"/>
      <c r="R827" s="65"/>
      <c r="S827" s="65"/>
      <c r="T827" s="65"/>
      <c r="U827" s="65"/>
      <c r="V827" s="65"/>
      <c r="W827" s="65"/>
      <c r="X827" s="65"/>
      <c r="Y827" s="65"/>
      <c r="Z827" s="65"/>
      <c r="AA827" s="65"/>
      <c r="AB827" s="65"/>
      <c r="AC827" s="65"/>
      <c r="AD827" s="65"/>
      <c r="AE827" s="65"/>
      <c r="AF827" s="65"/>
      <c r="AG827" s="65"/>
      <c r="AH827" s="65"/>
      <c r="AI827" s="127"/>
      <c r="AJ827" s="64"/>
      <c r="AL827" s="65"/>
    </row>
    <row r="828" spans="14:38" ht="15">
      <c r="N828" s="72"/>
      <c r="O828" s="72"/>
      <c r="P828" s="65"/>
      <c r="Q828" s="65"/>
      <c r="R828" s="65"/>
      <c r="S828" s="65"/>
      <c r="T828" s="65"/>
      <c r="U828" s="65"/>
      <c r="V828" s="65"/>
      <c r="W828" s="65"/>
      <c r="X828" s="65"/>
      <c r="Y828" s="65"/>
      <c r="Z828" s="65"/>
      <c r="AA828" s="65"/>
      <c r="AB828" s="65"/>
      <c r="AC828" s="65"/>
      <c r="AD828" s="65"/>
      <c r="AE828" s="65"/>
      <c r="AF828" s="65"/>
      <c r="AG828" s="65"/>
      <c r="AH828" s="65"/>
      <c r="AI828" s="127"/>
      <c r="AJ828" s="64"/>
      <c r="AL828" s="65"/>
    </row>
    <row r="829" spans="14:38" ht="15">
      <c r="N829" s="72"/>
      <c r="O829" s="72"/>
      <c r="P829" s="65"/>
      <c r="Q829" s="65"/>
      <c r="R829" s="65"/>
      <c r="S829" s="65"/>
      <c r="T829" s="65"/>
      <c r="U829" s="65"/>
      <c r="V829" s="65"/>
      <c r="W829" s="65"/>
      <c r="X829" s="65"/>
      <c r="Y829" s="65"/>
      <c r="Z829" s="65"/>
      <c r="AA829" s="65"/>
      <c r="AB829" s="65"/>
      <c r="AC829" s="65"/>
      <c r="AD829" s="65"/>
      <c r="AE829" s="65"/>
      <c r="AF829" s="65"/>
      <c r="AG829" s="65"/>
      <c r="AH829" s="65"/>
      <c r="AI829" s="127"/>
      <c r="AJ829" s="64"/>
      <c r="AL829" s="65"/>
    </row>
    <row r="830" spans="14:38" ht="15">
      <c r="N830" s="72"/>
      <c r="O830" s="72"/>
      <c r="P830" s="65"/>
      <c r="Q830" s="65"/>
      <c r="R830" s="65"/>
      <c r="S830" s="65"/>
      <c r="T830" s="65"/>
      <c r="U830" s="65"/>
      <c r="V830" s="65"/>
      <c r="W830" s="65"/>
      <c r="X830" s="65"/>
      <c r="Y830" s="65"/>
      <c r="Z830" s="65"/>
      <c r="AA830" s="65"/>
      <c r="AB830" s="65"/>
      <c r="AC830" s="65"/>
      <c r="AD830" s="65"/>
      <c r="AE830" s="65"/>
      <c r="AF830" s="65"/>
      <c r="AG830" s="65"/>
      <c r="AH830" s="65"/>
      <c r="AI830" s="127"/>
      <c r="AJ830" s="64"/>
      <c r="AL830" s="65"/>
    </row>
    <row r="831" spans="14:38" ht="15">
      <c r="N831" s="72"/>
      <c r="O831" s="72"/>
      <c r="P831" s="65"/>
      <c r="Q831" s="65"/>
      <c r="R831" s="65"/>
      <c r="S831" s="65"/>
      <c r="T831" s="65"/>
      <c r="U831" s="65"/>
      <c r="V831" s="65"/>
      <c r="W831" s="65"/>
      <c r="X831" s="65"/>
      <c r="Y831" s="65"/>
      <c r="Z831" s="65"/>
      <c r="AA831" s="65"/>
      <c r="AB831" s="65"/>
      <c r="AC831" s="65"/>
      <c r="AD831" s="65"/>
      <c r="AE831" s="65"/>
      <c r="AF831" s="65"/>
      <c r="AG831" s="65"/>
      <c r="AH831" s="65"/>
      <c r="AI831" s="127"/>
      <c r="AJ831" s="64"/>
      <c r="AL831" s="65"/>
    </row>
    <row r="832" spans="14:38" ht="15">
      <c r="N832" s="72"/>
      <c r="O832" s="72"/>
      <c r="P832" s="65"/>
      <c r="Q832" s="65"/>
      <c r="R832" s="65"/>
      <c r="S832" s="65"/>
      <c r="T832" s="65"/>
      <c r="U832" s="65"/>
      <c r="V832" s="65"/>
      <c r="W832" s="65"/>
      <c r="X832" s="65"/>
      <c r="Y832" s="65"/>
      <c r="Z832" s="65"/>
      <c r="AA832" s="65"/>
      <c r="AB832" s="65"/>
      <c r="AC832" s="65"/>
      <c r="AD832" s="65"/>
      <c r="AE832" s="65"/>
      <c r="AF832" s="65"/>
      <c r="AG832" s="65"/>
      <c r="AH832" s="65"/>
      <c r="AI832" s="127"/>
      <c r="AJ832" s="64"/>
      <c r="AL832" s="65"/>
    </row>
    <row r="833" spans="14:38" ht="15">
      <c r="N833" s="72"/>
      <c r="O833" s="72"/>
      <c r="P833" s="65"/>
      <c r="Q833" s="65"/>
      <c r="R833" s="65"/>
      <c r="S833" s="65"/>
      <c r="T833" s="65"/>
      <c r="U833" s="65"/>
      <c r="V833" s="65"/>
      <c r="W833" s="65"/>
      <c r="X833" s="65"/>
      <c r="Y833" s="65"/>
      <c r="Z833" s="65"/>
      <c r="AA833" s="65"/>
      <c r="AB833" s="65"/>
      <c r="AC833" s="65"/>
      <c r="AD833" s="65"/>
      <c r="AE833" s="65"/>
      <c r="AF833" s="65"/>
      <c r="AG833" s="65"/>
      <c r="AH833" s="65"/>
      <c r="AI833" s="127"/>
      <c r="AJ833" s="64"/>
      <c r="AL833" s="65"/>
    </row>
    <row r="834" spans="14:38" ht="15">
      <c r="N834" s="72"/>
      <c r="O834" s="72"/>
      <c r="P834" s="65"/>
      <c r="Q834" s="65"/>
      <c r="R834" s="65"/>
      <c r="S834" s="65"/>
      <c r="T834" s="65"/>
      <c r="U834" s="65"/>
      <c r="V834" s="65"/>
      <c r="W834" s="65"/>
      <c r="X834" s="65"/>
      <c r="Y834" s="65"/>
      <c r="Z834" s="65"/>
      <c r="AA834" s="65"/>
      <c r="AB834" s="65"/>
      <c r="AC834" s="65"/>
      <c r="AD834" s="65"/>
      <c r="AE834" s="65"/>
      <c r="AF834" s="65"/>
      <c r="AG834" s="65"/>
      <c r="AH834" s="65"/>
      <c r="AI834" s="127"/>
      <c r="AJ834" s="64"/>
      <c r="AL834" s="65"/>
    </row>
    <row r="835" spans="14:38" ht="15">
      <c r="N835" s="72"/>
      <c r="O835" s="72"/>
      <c r="P835" s="65"/>
      <c r="Q835" s="65"/>
      <c r="R835" s="65"/>
      <c r="S835" s="65"/>
      <c r="T835" s="65"/>
      <c r="U835" s="65"/>
      <c r="V835" s="65"/>
      <c r="W835" s="65"/>
      <c r="X835" s="65"/>
      <c r="Y835" s="65"/>
      <c r="Z835" s="65"/>
      <c r="AA835" s="65"/>
      <c r="AB835" s="65"/>
      <c r="AC835" s="65"/>
      <c r="AD835" s="65"/>
      <c r="AE835" s="65"/>
      <c r="AF835" s="65"/>
      <c r="AG835" s="65"/>
      <c r="AH835" s="65"/>
      <c r="AI835" s="127"/>
      <c r="AJ835" s="64"/>
      <c r="AL835" s="65"/>
    </row>
    <row r="836" spans="14:38" ht="15">
      <c r="N836" s="72"/>
      <c r="O836" s="72"/>
      <c r="P836" s="65"/>
      <c r="Q836" s="65"/>
      <c r="R836" s="65"/>
      <c r="S836" s="65"/>
      <c r="T836" s="65"/>
      <c r="U836" s="65"/>
      <c r="V836" s="65"/>
      <c r="W836" s="65"/>
      <c r="X836" s="65"/>
      <c r="Y836" s="65"/>
      <c r="Z836" s="65"/>
      <c r="AA836" s="65"/>
      <c r="AB836" s="65"/>
      <c r="AC836" s="65"/>
      <c r="AD836" s="65"/>
      <c r="AE836" s="65"/>
      <c r="AF836" s="65"/>
      <c r="AG836" s="65"/>
      <c r="AH836" s="65"/>
      <c r="AI836" s="127"/>
      <c r="AJ836" s="64"/>
      <c r="AL836" s="65"/>
    </row>
    <row r="837" spans="14:38" ht="15">
      <c r="N837" s="72"/>
      <c r="O837" s="72"/>
      <c r="P837" s="65"/>
      <c r="Q837" s="65"/>
      <c r="R837" s="65"/>
      <c r="S837" s="65"/>
      <c r="T837" s="65"/>
      <c r="U837" s="65"/>
      <c r="V837" s="65"/>
      <c r="W837" s="65"/>
      <c r="X837" s="65"/>
      <c r="Y837" s="65"/>
      <c r="Z837" s="65"/>
      <c r="AA837" s="65"/>
      <c r="AB837" s="65"/>
      <c r="AC837" s="65"/>
      <c r="AD837" s="65"/>
      <c r="AE837" s="65"/>
      <c r="AF837" s="65"/>
      <c r="AG837" s="65"/>
      <c r="AH837" s="65"/>
      <c r="AI837" s="127"/>
      <c r="AJ837" s="64"/>
      <c r="AL837" s="65"/>
    </row>
    <row r="838" spans="14:38" ht="15">
      <c r="N838" s="72"/>
      <c r="O838" s="72"/>
      <c r="P838" s="65"/>
      <c r="Q838" s="65"/>
      <c r="R838" s="65"/>
      <c r="S838" s="65"/>
      <c r="T838" s="65"/>
      <c r="U838" s="65"/>
      <c r="V838" s="65"/>
      <c r="W838" s="65"/>
      <c r="X838" s="65"/>
      <c r="Y838" s="65"/>
      <c r="Z838" s="65"/>
      <c r="AA838" s="65"/>
      <c r="AB838" s="65"/>
      <c r="AC838" s="65"/>
      <c r="AD838" s="65"/>
      <c r="AE838" s="65"/>
      <c r="AF838" s="65"/>
      <c r="AG838" s="65"/>
      <c r="AH838" s="65"/>
      <c r="AI838" s="127"/>
      <c r="AJ838" s="64"/>
      <c r="AL838" s="65"/>
    </row>
    <row r="839" spans="14:38" ht="15">
      <c r="N839" s="72"/>
      <c r="O839" s="72"/>
      <c r="P839" s="65"/>
      <c r="Q839" s="65"/>
      <c r="R839" s="65"/>
      <c r="S839" s="65"/>
      <c r="T839" s="65"/>
      <c r="U839" s="65"/>
      <c r="V839" s="65"/>
      <c r="W839" s="65"/>
      <c r="X839" s="65"/>
      <c r="Y839" s="65"/>
      <c r="Z839" s="65"/>
      <c r="AA839" s="65"/>
      <c r="AB839" s="65"/>
      <c r="AC839" s="65"/>
      <c r="AD839" s="65"/>
      <c r="AE839" s="65"/>
      <c r="AF839" s="65"/>
      <c r="AG839" s="65"/>
      <c r="AH839" s="65"/>
      <c r="AI839" s="127"/>
      <c r="AJ839" s="64"/>
      <c r="AL839" s="65"/>
    </row>
    <row r="840" spans="14:38" ht="15">
      <c r="N840" s="72"/>
      <c r="O840" s="72"/>
      <c r="P840" s="65"/>
      <c r="Q840" s="65"/>
      <c r="R840" s="65"/>
      <c r="S840" s="65"/>
      <c r="T840" s="65"/>
      <c r="U840" s="65"/>
      <c r="V840" s="65"/>
      <c r="W840" s="65"/>
      <c r="X840" s="65"/>
      <c r="Y840" s="65"/>
      <c r="Z840" s="65"/>
      <c r="AA840" s="65"/>
      <c r="AB840" s="65"/>
      <c r="AC840" s="65"/>
      <c r="AD840" s="65"/>
      <c r="AE840" s="65"/>
      <c r="AF840" s="65"/>
      <c r="AG840" s="65"/>
      <c r="AH840" s="65"/>
      <c r="AI840" s="127"/>
      <c r="AJ840" s="64"/>
      <c r="AL840" s="65"/>
    </row>
    <row r="841" spans="14:38" ht="15">
      <c r="N841" s="72"/>
      <c r="O841" s="72"/>
      <c r="P841" s="65"/>
      <c r="Q841" s="65"/>
      <c r="R841" s="65"/>
      <c r="S841" s="65"/>
      <c r="T841" s="65"/>
      <c r="U841" s="65"/>
      <c r="V841" s="65"/>
      <c r="W841" s="65"/>
      <c r="X841" s="65"/>
      <c r="Y841" s="65"/>
      <c r="Z841" s="65"/>
      <c r="AA841" s="65"/>
      <c r="AB841" s="65"/>
      <c r="AC841" s="65"/>
      <c r="AD841" s="65"/>
      <c r="AE841" s="65"/>
      <c r="AF841" s="65"/>
      <c r="AG841" s="65"/>
      <c r="AH841" s="65"/>
      <c r="AI841" s="127"/>
      <c r="AJ841" s="64"/>
      <c r="AL841" s="65"/>
    </row>
    <row r="842" spans="14:38" ht="15">
      <c r="N842" s="72"/>
      <c r="O842" s="72"/>
      <c r="P842" s="65"/>
      <c r="Q842" s="65"/>
      <c r="R842" s="65"/>
      <c r="S842" s="65"/>
      <c r="T842" s="65"/>
      <c r="U842" s="65"/>
      <c r="V842" s="65"/>
      <c r="W842" s="65"/>
      <c r="X842" s="65"/>
      <c r="Y842" s="65"/>
      <c r="Z842" s="65"/>
      <c r="AA842" s="65"/>
      <c r="AB842" s="65"/>
      <c r="AC842" s="65"/>
      <c r="AD842" s="65"/>
      <c r="AE842" s="65"/>
      <c r="AF842" s="65"/>
      <c r="AG842" s="65"/>
      <c r="AH842" s="65"/>
      <c r="AI842" s="127"/>
      <c r="AJ842" s="64"/>
      <c r="AL842" s="65"/>
    </row>
    <row r="843" spans="14:38" ht="15">
      <c r="N843" s="72"/>
      <c r="O843" s="72"/>
      <c r="P843" s="65"/>
      <c r="Q843" s="65"/>
      <c r="R843" s="65"/>
      <c r="S843" s="65"/>
      <c r="T843" s="65"/>
      <c r="U843" s="65"/>
      <c r="V843" s="65"/>
      <c r="W843" s="65"/>
      <c r="X843" s="65"/>
      <c r="Y843" s="65"/>
      <c r="Z843" s="65"/>
      <c r="AA843" s="65"/>
      <c r="AB843" s="65"/>
      <c r="AC843" s="65"/>
      <c r="AD843" s="65"/>
      <c r="AE843" s="65"/>
      <c r="AF843" s="65"/>
      <c r="AG843" s="65"/>
      <c r="AH843" s="65"/>
      <c r="AI843" s="127"/>
      <c r="AJ843" s="64"/>
      <c r="AL843" s="65"/>
    </row>
    <row r="844" spans="14:38" ht="15">
      <c r="N844" s="72"/>
      <c r="O844" s="72"/>
      <c r="P844" s="65"/>
      <c r="Q844" s="65"/>
      <c r="R844" s="65"/>
      <c r="S844" s="65"/>
      <c r="T844" s="65"/>
      <c r="U844" s="65"/>
      <c r="V844" s="65"/>
      <c r="W844" s="65"/>
      <c r="X844" s="65"/>
      <c r="Y844" s="65"/>
      <c r="Z844" s="65"/>
      <c r="AA844" s="65"/>
      <c r="AB844" s="65"/>
      <c r="AC844" s="65"/>
      <c r="AD844" s="65"/>
      <c r="AE844" s="65"/>
      <c r="AF844" s="65"/>
      <c r="AG844" s="65"/>
      <c r="AH844" s="65"/>
      <c r="AI844" s="127"/>
      <c r="AJ844" s="64"/>
      <c r="AL844" s="65"/>
    </row>
    <row r="845" spans="14:38" ht="15">
      <c r="N845" s="72"/>
      <c r="O845" s="72"/>
      <c r="P845" s="65"/>
      <c r="Q845" s="65"/>
      <c r="R845" s="65"/>
      <c r="S845" s="65"/>
      <c r="T845" s="65"/>
      <c r="U845" s="65"/>
      <c r="V845" s="65"/>
      <c r="W845" s="65"/>
      <c r="X845" s="65"/>
      <c r="Y845" s="65"/>
      <c r="Z845" s="65"/>
      <c r="AA845" s="65"/>
      <c r="AB845" s="65"/>
      <c r="AC845" s="65"/>
      <c r="AD845" s="65"/>
      <c r="AE845" s="65"/>
      <c r="AF845" s="65"/>
      <c r="AG845" s="65"/>
      <c r="AH845" s="65"/>
      <c r="AI845" s="127"/>
      <c r="AJ845" s="64"/>
      <c r="AL845" s="65"/>
    </row>
    <row r="846" spans="14:38" ht="15">
      <c r="N846" s="72"/>
      <c r="O846" s="72"/>
      <c r="P846" s="65"/>
      <c r="Q846" s="65"/>
      <c r="R846" s="65"/>
      <c r="S846" s="65"/>
      <c r="T846" s="65"/>
      <c r="U846" s="65"/>
      <c r="V846" s="65"/>
      <c r="W846" s="65"/>
      <c r="X846" s="65"/>
      <c r="Y846" s="65"/>
      <c r="Z846" s="65"/>
      <c r="AA846" s="65"/>
      <c r="AB846" s="65"/>
      <c r="AC846" s="65"/>
      <c r="AD846" s="65"/>
      <c r="AE846" s="65"/>
      <c r="AF846" s="65"/>
      <c r="AG846" s="65"/>
      <c r="AH846" s="65"/>
      <c r="AI846" s="127"/>
      <c r="AJ846" s="64"/>
      <c r="AL846" s="65"/>
    </row>
    <row r="847" spans="14:38" ht="15">
      <c r="N847" s="72"/>
      <c r="O847" s="72"/>
      <c r="P847" s="65"/>
      <c r="Q847" s="65"/>
      <c r="R847" s="65"/>
      <c r="S847" s="65"/>
      <c r="T847" s="65"/>
      <c r="U847" s="65"/>
      <c r="V847" s="65"/>
      <c r="W847" s="65"/>
      <c r="X847" s="65"/>
      <c r="Y847" s="65"/>
      <c r="Z847" s="65"/>
      <c r="AA847" s="65"/>
      <c r="AB847" s="65"/>
      <c r="AC847" s="65"/>
      <c r="AD847" s="65"/>
      <c r="AE847" s="65"/>
      <c r="AF847" s="65"/>
      <c r="AG847" s="65"/>
      <c r="AH847" s="65"/>
      <c r="AI847" s="127"/>
      <c r="AJ847" s="64"/>
      <c r="AL847" s="65"/>
    </row>
    <row r="848" spans="14:38" ht="15">
      <c r="N848" s="72"/>
      <c r="O848" s="72"/>
      <c r="P848" s="65"/>
      <c r="Q848" s="65"/>
      <c r="R848" s="65"/>
      <c r="S848" s="65"/>
      <c r="T848" s="65"/>
      <c r="U848" s="65"/>
      <c r="V848" s="65"/>
      <c r="W848" s="65"/>
      <c r="X848" s="65"/>
      <c r="Y848" s="65"/>
      <c r="Z848" s="65"/>
      <c r="AA848" s="65"/>
      <c r="AB848" s="65"/>
      <c r="AC848" s="65"/>
      <c r="AD848" s="65"/>
      <c r="AE848" s="65"/>
      <c r="AF848" s="65"/>
      <c r="AG848" s="65"/>
      <c r="AH848" s="65"/>
      <c r="AI848" s="127"/>
      <c r="AJ848" s="64"/>
      <c r="AL848" s="65"/>
    </row>
    <row r="849" spans="14:38" ht="15">
      <c r="N849" s="72"/>
      <c r="O849" s="72"/>
      <c r="P849" s="65"/>
      <c r="Q849" s="65"/>
      <c r="R849" s="65"/>
      <c r="S849" s="65"/>
      <c r="T849" s="65"/>
      <c r="U849" s="65"/>
      <c r="V849" s="65"/>
      <c r="W849" s="65"/>
      <c r="X849" s="65"/>
      <c r="Y849" s="65"/>
      <c r="Z849" s="65"/>
      <c r="AA849" s="65"/>
      <c r="AB849" s="65"/>
      <c r="AC849" s="65"/>
      <c r="AD849" s="65"/>
      <c r="AE849" s="65"/>
      <c r="AF849" s="65"/>
      <c r="AG849" s="65"/>
      <c r="AH849" s="65"/>
      <c r="AI849" s="127"/>
      <c r="AJ849" s="64"/>
      <c r="AL849" s="65"/>
    </row>
    <row r="850" spans="14:38" ht="15">
      <c r="N850" s="72"/>
      <c r="O850" s="72"/>
      <c r="P850" s="65"/>
      <c r="Q850" s="65"/>
      <c r="R850" s="65"/>
      <c r="S850" s="65"/>
      <c r="T850" s="65"/>
      <c r="U850" s="65"/>
      <c r="V850" s="65"/>
      <c r="W850" s="65"/>
      <c r="X850" s="65"/>
      <c r="Y850" s="65"/>
      <c r="Z850" s="65"/>
      <c r="AA850" s="65"/>
      <c r="AB850" s="65"/>
      <c r="AC850" s="65"/>
      <c r="AD850" s="65"/>
      <c r="AE850" s="65"/>
      <c r="AF850" s="65"/>
      <c r="AG850" s="65"/>
      <c r="AH850" s="65"/>
      <c r="AI850" s="127"/>
      <c r="AJ850" s="64"/>
      <c r="AL850" s="65"/>
    </row>
    <row r="851" spans="14:38" ht="15">
      <c r="N851" s="72"/>
      <c r="O851" s="72"/>
      <c r="P851" s="65"/>
      <c r="Q851" s="65"/>
      <c r="R851" s="65"/>
      <c r="S851" s="65"/>
      <c r="T851" s="65"/>
      <c r="U851" s="65"/>
      <c r="V851" s="65"/>
      <c r="W851" s="65"/>
      <c r="X851" s="65"/>
      <c r="Y851" s="65"/>
      <c r="Z851" s="65"/>
      <c r="AA851" s="65"/>
      <c r="AB851" s="65"/>
      <c r="AC851" s="65"/>
      <c r="AD851" s="65"/>
      <c r="AE851" s="65"/>
      <c r="AF851" s="65"/>
      <c r="AG851" s="65"/>
      <c r="AH851" s="65"/>
      <c r="AI851" s="127"/>
      <c r="AJ851" s="64"/>
      <c r="AL851" s="65"/>
    </row>
    <row r="852" spans="14:38" ht="15">
      <c r="N852" s="72"/>
      <c r="O852" s="72"/>
      <c r="P852" s="65"/>
      <c r="Q852" s="65"/>
      <c r="R852" s="65"/>
      <c r="S852" s="65"/>
      <c r="T852" s="65"/>
      <c r="U852" s="65"/>
      <c r="V852" s="65"/>
      <c r="W852" s="65"/>
      <c r="X852" s="65"/>
      <c r="Y852" s="65"/>
      <c r="Z852" s="65"/>
      <c r="AA852" s="65"/>
      <c r="AB852" s="65"/>
      <c r="AC852" s="65"/>
      <c r="AD852" s="65"/>
      <c r="AE852" s="65"/>
      <c r="AF852" s="65"/>
      <c r="AG852" s="65"/>
      <c r="AH852" s="65"/>
      <c r="AI852" s="127"/>
      <c r="AJ852" s="64"/>
      <c r="AL852" s="65"/>
    </row>
    <row r="853" spans="14:38" ht="15">
      <c r="N853" s="72"/>
      <c r="O853" s="72"/>
      <c r="P853" s="65"/>
      <c r="Q853" s="65"/>
      <c r="R853" s="65"/>
      <c r="S853" s="65"/>
      <c r="T853" s="65"/>
      <c r="U853" s="65"/>
      <c r="V853" s="65"/>
      <c r="W853" s="65"/>
      <c r="X853" s="65"/>
      <c r="Y853" s="65"/>
      <c r="Z853" s="65"/>
      <c r="AA853" s="65"/>
      <c r="AB853" s="65"/>
      <c r="AC853" s="65"/>
      <c r="AD853" s="65"/>
      <c r="AE853" s="65"/>
      <c r="AF853" s="65"/>
      <c r="AG853" s="65"/>
      <c r="AH853" s="65"/>
      <c r="AI853" s="127"/>
      <c r="AJ853" s="64"/>
      <c r="AL853" s="65"/>
    </row>
    <row r="854" spans="14:38" ht="15">
      <c r="N854" s="72"/>
      <c r="O854" s="72"/>
      <c r="P854" s="65"/>
      <c r="Q854" s="65"/>
      <c r="R854" s="65"/>
      <c r="S854" s="65"/>
      <c r="T854" s="65"/>
      <c r="U854" s="65"/>
      <c r="V854" s="65"/>
      <c r="W854" s="65"/>
      <c r="X854" s="65"/>
      <c r="Y854" s="65"/>
      <c r="Z854" s="65"/>
      <c r="AA854" s="65"/>
      <c r="AB854" s="65"/>
      <c r="AC854" s="65"/>
      <c r="AD854" s="65"/>
      <c r="AE854" s="65"/>
      <c r="AF854" s="65"/>
      <c r="AG854" s="65"/>
      <c r="AH854" s="65"/>
      <c r="AI854" s="127"/>
      <c r="AJ854" s="64"/>
      <c r="AL854" s="65"/>
    </row>
    <row r="855" spans="14:38" ht="15">
      <c r="N855" s="72"/>
      <c r="O855" s="72"/>
      <c r="P855" s="65"/>
      <c r="Q855" s="65"/>
      <c r="R855" s="65"/>
      <c r="S855" s="65"/>
      <c r="T855" s="65"/>
      <c r="U855" s="65"/>
      <c r="V855" s="65"/>
      <c r="W855" s="65"/>
      <c r="X855" s="65"/>
      <c r="Y855" s="65"/>
      <c r="Z855" s="65"/>
      <c r="AA855" s="65"/>
      <c r="AB855" s="65"/>
      <c r="AC855" s="65"/>
      <c r="AD855" s="65"/>
      <c r="AE855" s="65"/>
      <c r="AF855" s="65"/>
      <c r="AG855" s="65"/>
      <c r="AH855" s="65"/>
      <c r="AI855" s="127"/>
      <c r="AJ855" s="64"/>
      <c r="AL855" s="65"/>
    </row>
    <row r="856" spans="14:38" ht="15">
      <c r="N856" s="72"/>
      <c r="O856" s="72"/>
      <c r="P856" s="65"/>
      <c r="Q856" s="65"/>
      <c r="R856" s="65"/>
      <c r="S856" s="65"/>
      <c r="T856" s="65"/>
      <c r="U856" s="65"/>
      <c r="V856" s="65"/>
      <c r="W856" s="65"/>
      <c r="X856" s="65"/>
      <c r="Y856" s="65"/>
      <c r="Z856" s="65"/>
      <c r="AA856" s="65"/>
      <c r="AB856" s="65"/>
      <c r="AC856" s="65"/>
      <c r="AD856" s="65"/>
      <c r="AE856" s="65"/>
      <c r="AF856" s="65"/>
      <c r="AG856" s="65"/>
      <c r="AH856" s="65"/>
      <c r="AI856" s="127"/>
      <c r="AJ856" s="64"/>
      <c r="AL856" s="65"/>
    </row>
    <row r="857" spans="14:38" ht="15">
      <c r="N857" s="72"/>
      <c r="O857" s="72"/>
      <c r="P857" s="65"/>
      <c r="Q857" s="65"/>
      <c r="R857" s="65"/>
      <c r="S857" s="65"/>
      <c r="T857" s="65"/>
      <c r="U857" s="65"/>
      <c r="V857" s="65"/>
      <c r="W857" s="65"/>
      <c r="X857" s="65"/>
      <c r="Y857" s="65"/>
      <c r="Z857" s="65"/>
      <c r="AA857" s="65"/>
      <c r="AB857" s="65"/>
      <c r="AC857" s="65"/>
      <c r="AD857" s="65"/>
      <c r="AE857" s="65"/>
      <c r="AF857" s="65"/>
      <c r="AG857" s="65"/>
      <c r="AH857" s="65"/>
      <c r="AI857" s="127"/>
      <c r="AJ857" s="64"/>
      <c r="AL857" s="65"/>
    </row>
    <row r="858" spans="14:38" ht="15">
      <c r="N858" s="72"/>
      <c r="O858" s="72"/>
      <c r="P858" s="65"/>
      <c r="Q858" s="65"/>
      <c r="R858" s="65"/>
      <c r="S858" s="65"/>
      <c r="T858" s="65"/>
      <c r="U858" s="65"/>
      <c r="V858" s="65"/>
      <c r="W858" s="65"/>
      <c r="X858" s="65"/>
      <c r="Y858" s="65"/>
      <c r="Z858" s="65"/>
      <c r="AA858" s="65"/>
      <c r="AB858" s="65"/>
      <c r="AC858" s="65"/>
      <c r="AD858" s="65"/>
      <c r="AE858" s="65"/>
      <c r="AF858" s="65"/>
      <c r="AG858" s="65"/>
      <c r="AH858" s="65"/>
      <c r="AI858" s="127"/>
      <c r="AJ858" s="64"/>
      <c r="AL858" s="65"/>
    </row>
    <row r="859" spans="14:38" ht="15">
      <c r="N859" s="72"/>
      <c r="O859" s="72"/>
      <c r="P859" s="65"/>
      <c r="Q859" s="65"/>
      <c r="R859" s="65"/>
      <c r="S859" s="65"/>
      <c r="T859" s="65"/>
      <c r="U859" s="65"/>
      <c r="V859" s="65"/>
      <c r="W859" s="65"/>
      <c r="X859" s="65"/>
      <c r="Y859" s="65"/>
      <c r="Z859" s="65"/>
      <c r="AA859" s="65"/>
      <c r="AB859" s="65"/>
      <c r="AC859" s="65"/>
      <c r="AD859" s="65"/>
      <c r="AE859" s="65"/>
      <c r="AF859" s="65"/>
      <c r="AG859" s="65"/>
      <c r="AH859" s="65"/>
      <c r="AI859" s="127"/>
      <c r="AJ859" s="64"/>
      <c r="AL859" s="65"/>
    </row>
    <row r="860" spans="14:38" ht="15">
      <c r="N860" s="72"/>
      <c r="O860" s="72"/>
      <c r="P860" s="65"/>
      <c r="Q860" s="65"/>
      <c r="R860" s="65"/>
      <c r="S860" s="65"/>
      <c r="T860" s="65"/>
      <c r="U860" s="65"/>
      <c r="V860" s="65"/>
      <c r="W860" s="65"/>
      <c r="X860" s="65"/>
      <c r="Y860" s="65"/>
      <c r="Z860" s="65"/>
      <c r="AA860" s="65"/>
      <c r="AB860" s="65"/>
      <c r="AC860" s="65"/>
      <c r="AD860" s="65"/>
      <c r="AE860" s="65"/>
      <c r="AF860" s="65"/>
      <c r="AG860" s="65"/>
      <c r="AH860" s="65"/>
      <c r="AI860" s="127"/>
      <c r="AJ860" s="64"/>
      <c r="AL860" s="65"/>
    </row>
    <row r="861" spans="14:38" ht="15">
      <c r="N861" s="72"/>
      <c r="O861" s="72"/>
      <c r="P861" s="65"/>
      <c r="Q861" s="65"/>
      <c r="R861" s="65"/>
      <c r="S861" s="65"/>
      <c r="T861" s="65"/>
      <c r="U861" s="65"/>
      <c r="V861" s="65"/>
      <c r="W861" s="65"/>
      <c r="X861" s="65"/>
      <c r="Y861" s="65"/>
      <c r="Z861" s="65"/>
      <c r="AA861" s="65"/>
      <c r="AB861" s="65"/>
      <c r="AC861" s="65"/>
      <c r="AD861" s="65"/>
      <c r="AE861" s="65"/>
      <c r="AF861" s="65"/>
      <c r="AG861" s="65"/>
      <c r="AH861" s="65"/>
      <c r="AI861" s="127"/>
      <c r="AJ861" s="64"/>
      <c r="AL861" s="65"/>
    </row>
    <row r="862" spans="14:38" ht="15">
      <c r="N862" s="72"/>
      <c r="O862" s="72"/>
      <c r="P862" s="65"/>
      <c r="Q862" s="65"/>
      <c r="R862" s="65"/>
      <c r="S862" s="65"/>
      <c r="T862" s="65"/>
      <c r="U862" s="65"/>
      <c r="V862" s="65"/>
      <c r="W862" s="65"/>
      <c r="X862" s="65"/>
      <c r="Y862" s="65"/>
      <c r="Z862" s="65"/>
      <c r="AA862" s="65"/>
      <c r="AB862" s="65"/>
      <c r="AC862" s="65"/>
      <c r="AD862" s="65"/>
      <c r="AE862" s="65"/>
      <c r="AF862" s="65"/>
      <c r="AG862" s="65"/>
      <c r="AH862" s="65"/>
      <c r="AI862" s="127"/>
      <c r="AJ862" s="64"/>
      <c r="AL862" s="65"/>
    </row>
    <row r="863" spans="14:38" ht="15">
      <c r="N863" s="72"/>
      <c r="O863" s="72"/>
      <c r="P863" s="65"/>
      <c r="Q863" s="65"/>
      <c r="R863" s="65"/>
      <c r="S863" s="65"/>
      <c r="T863" s="65"/>
      <c r="U863" s="65"/>
      <c r="V863" s="65"/>
      <c r="W863" s="65"/>
      <c r="X863" s="65"/>
      <c r="Y863" s="65"/>
      <c r="Z863" s="65"/>
      <c r="AA863" s="65"/>
      <c r="AB863" s="65"/>
      <c r="AC863" s="65"/>
      <c r="AD863" s="65"/>
      <c r="AE863" s="65"/>
      <c r="AF863" s="65"/>
      <c r="AG863" s="65"/>
      <c r="AH863" s="65"/>
      <c r="AI863" s="127"/>
      <c r="AJ863" s="64"/>
      <c r="AL863" s="65"/>
    </row>
    <row r="864" spans="14:38" ht="15">
      <c r="N864" s="72"/>
      <c r="O864" s="72"/>
      <c r="P864" s="65"/>
      <c r="Q864" s="65"/>
      <c r="R864" s="65"/>
      <c r="S864" s="65"/>
      <c r="T864" s="65"/>
      <c r="U864" s="65"/>
      <c r="V864" s="65"/>
      <c r="W864" s="65"/>
      <c r="X864" s="65"/>
      <c r="Y864" s="65"/>
      <c r="Z864" s="65"/>
      <c r="AA864" s="65"/>
      <c r="AB864" s="65"/>
      <c r="AC864" s="65"/>
      <c r="AD864" s="65"/>
      <c r="AE864" s="65"/>
      <c r="AF864" s="65"/>
      <c r="AG864" s="65"/>
      <c r="AH864" s="65"/>
      <c r="AI864" s="127"/>
      <c r="AJ864" s="64"/>
      <c r="AL864" s="65"/>
    </row>
    <row r="865" spans="14:38" ht="15">
      <c r="N865" s="72"/>
      <c r="O865" s="72"/>
      <c r="P865" s="65"/>
      <c r="Q865" s="65"/>
      <c r="R865" s="65"/>
      <c r="S865" s="65"/>
      <c r="T865" s="65"/>
      <c r="U865" s="65"/>
      <c r="V865" s="65"/>
      <c r="W865" s="65"/>
      <c r="X865" s="65"/>
      <c r="Y865" s="65"/>
      <c r="Z865" s="65"/>
      <c r="AA865" s="65"/>
      <c r="AB865" s="65"/>
      <c r="AC865" s="65"/>
      <c r="AD865" s="65"/>
      <c r="AE865" s="65"/>
      <c r="AF865" s="65"/>
      <c r="AG865" s="65"/>
      <c r="AH865" s="65"/>
      <c r="AI865" s="127"/>
      <c r="AJ865" s="64"/>
      <c r="AL865" s="65"/>
    </row>
    <row r="866" spans="14:38" ht="15">
      <c r="N866" s="72"/>
      <c r="O866" s="72"/>
      <c r="P866" s="65"/>
      <c r="Q866" s="65"/>
      <c r="R866" s="65"/>
      <c r="S866" s="65"/>
      <c r="T866" s="65"/>
      <c r="U866" s="65"/>
      <c r="V866" s="65"/>
      <c r="W866" s="65"/>
      <c r="X866" s="65"/>
      <c r="Y866" s="65"/>
      <c r="Z866" s="65"/>
      <c r="AA866" s="65"/>
      <c r="AB866" s="65"/>
      <c r="AC866" s="65"/>
      <c r="AD866" s="65"/>
      <c r="AE866" s="65"/>
      <c r="AF866" s="65"/>
      <c r="AG866" s="65"/>
      <c r="AH866" s="65"/>
      <c r="AI866" s="127"/>
      <c r="AJ866" s="64"/>
      <c r="AL866" s="65"/>
    </row>
    <row r="867" spans="14:38" ht="15">
      <c r="N867" s="72"/>
      <c r="O867" s="72"/>
      <c r="P867" s="65"/>
      <c r="Q867" s="65"/>
      <c r="R867" s="65"/>
      <c r="S867" s="65"/>
      <c r="T867" s="65"/>
      <c r="U867" s="65"/>
      <c r="V867" s="65"/>
      <c r="W867" s="65"/>
      <c r="X867" s="65"/>
      <c r="Y867" s="65"/>
      <c r="Z867" s="65"/>
      <c r="AA867" s="65"/>
      <c r="AB867" s="65"/>
      <c r="AC867" s="65"/>
      <c r="AD867" s="65"/>
      <c r="AE867" s="65"/>
      <c r="AF867" s="65"/>
      <c r="AG867" s="65"/>
      <c r="AH867" s="65"/>
      <c r="AI867" s="127"/>
      <c r="AJ867" s="64"/>
      <c r="AL867" s="65"/>
    </row>
    <row r="868" spans="14:38" ht="15">
      <c r="N868" s="72"/>
      <c r="O868" s="72"/>
      <c r="P868" s="65"/>
      <c r="Q868" s="65"/>
      <c r="R868" s="65"/>
      <c r="S868" s="65"/>
      <c r="T868" s="65"/>
      <c r="U868" s="65"/>
      <c r="V868" s="65"/>
      <c r="W868" s="65"/>
      <c r="X868" s="65"/>
      <c r="Y868" s="65"/>
      <c r="Z868" s="65"/>
      <c r="AA868" s="65"/>
      <c r="AB868" s="65"/>
      <c r="AC868" s="65"/>
      <c r="AD868" s="65"/>
      <c r="AE868" s="65"/>
      <c r="AF868" s="65"/>
      <c r="AG868" s="65"/>
      <c r="AH868" s="65"/>
      <c r="AI868" s="127"/>
      <c r="AJ868" s="64"/>
      <c r="AL868" s="65"/>
    </row>
    <row r="869" spans="14:38" ht="15">
      <c r="N869" s="72"/>
      <c r="O869" s="72"/>
      <c r="P869" s="65"/>
      <c r="Q869" s="65"/>
      <c r="R869" s="65"/>
      <c r="S869" s="65"/>
      <c r="T869" s="65"/>
      <c r="U869" s="65"/>
      <c r="V869" s="65"/>
      <c r="W869" s="65"/>
      <c r="X869" s="65"/>
      <c r="Y869" s="65"/>
      <c r="Z869" s="65"/>
      <c r="AA869" s="65"/>
      <c r="AB869" s="65"/>
      <c r="AC869" s="65"/>
      <c r="AD869" s="65"/>
      <c r="AE869" s="65"/>
      <c r="AF869" s="65"/>
      <c r="AG869" s="65"/>
      <c r="AH869" s="65"/>
      <c r="AI869" s="127"/>
      <c r="AJ869" s="64"/>
      <c r="AL869" s="65"/>
    </row>
    <row r="870" spans="14:38" ht="15">
      <c r="N870" s="72"/>
      <c r="O870" s="72"/>
      <c r="P870" s="65"/>
      <c r="Q870" s="65"/>
      <c r="R870" s="65"/>
      <c r="S870" s="65"/>
      <c r="T870" s="65"/>
      <c r="U870" s="65"/>
      <c r="V870" s="65"/>
      <c r="W870" s="65"/>
      <c r="X870" s="65"/>
      <c r="Y870" s="65"/>
      <c r="Z870" s="65"/>
      <c r="AA870" s="65"/>
      <c r="AB870" s="65"/>
      <c r="AC870" s="65"/>
      <c r="AD870" s="65"/>
      <c r="AE870" s="65"/>
      <c r="AF870" s="65"/>
      <c r="AG870" s="65"/>
      <c r="AH870" s="65"/>
      <c r="AI870" s="127"/>
      <c r="AJ870" s="64"/>
      <c r="AL870" s="65"/>
    </row>
    <row r="871" spans="14:38" ht="15">
      <c r="N871" s="72"/>
      <c r="O871" s="72"/>
      <c r="P871" s="65"/>
      <c r="Q871" s="65"/>
      <c r="R871" s="65"/>
      <c r="S871" s="65"/>
      <c r="T871" s="65"/>
      <c r="U871" s="65"/>
      <c r="V871" s="65"/>
      <c r="W871" s="65"/>
      <c r="X871" s="65"/>
      <c r="Y871" s="65"/>
      <c r="Z871" s="65"/>
      <c r="AA871" s="65"/>
      <c r="AB871" s="65"/>
      <c r="AC871" s="65"/>
      <c r="AD871" s="65"/>
      <c r="AE871" s="65"/>
      <c r="AF871" s="65"/>
      <c r="AG871" s="65"/>
      <c r="AH871" s="65"/>
      <c r="AI871" s="127"/>
      <c r="AJ871" s="64"/>
      <c r="AL871" s="65"/>
    </row>
    <row r="872" spans="14:38" ht="15">
      <c r="N872" s="72"/>
      <c r="O872" s="72"/>
      <c r="P872" s="65"/>
      <c r="Q872" s="65"/>
      <c r="R872" s="65"/>
      <c r="S872" s="65"/>
      <c r="T872" s="65"/>
      <c r="U872" s="65"/>
      <c r="V872" s="65"/>
      <c r="W872" s="65"/>
      <c r="X872" s="65"/>
      <c r="Y872" s="65"/>
      <c r="Z872" s="65"/>
      <c r="AA872" s="65"/>
      <c r="AB872" s="65"/>
      <c r="AC872" s="65"/>
      <c r="AD872" s="65"/>
      <c r="AE872" s="65"/>
      <c r="AF872" s="65"/>
      <c r="AG872" s="65"/>
      <c r="AH872" s="65"/>
      <c r="AI872" s="127"/>
      <c r="AJ872" s="64"/>
      <c r="AL872" s="65"/>
    </row>
    <row r="873" spans="14:38" ht="15">
      <c r="N873" s="72"/>
      <c r="O873" s="72"/>
      <c r="P873" s="65"/>
      <c r="Q873" s="65"/>
      <c r="R873" s="65"/>
      <c r="S873" s="65"/>
      <c r="T873" s="65"/>
      <c r="U873" s="65"/>
      <c r="V873" s="65"/>
      <c r="W873" s="65"/>
      <c r="X873" s="65"/>
      <c r="Y873" s="65"/>
      <c r="Z873" s="65"/>
      <c r="AA873" s="65"/>
      <c r="AB873" s="65"/>
      <c r="AC873" s="65"/>
      <c r="AD873" s="65"/>
      <c r="AE873" s="65"/>
      <c r="AF873" s="65"/>
      <c r="AG873" s="65"/>
      <c r="AH873" s="65"/>
      <c r="AI873" s="127"/>
      <c r="AJ873" s="64"/>
      <c r="AL873" s="65"/>
    </row>
    <row r="874" spans="14:38" ht="15">
      <c r="N874" s="72"/>
      <c r="O874" s="72"/>
      <c r="P874" s="65"/>
      <c r="Q874" s="65"/>
      <c r="R874" s="65"/>
      <c r="S874" s="65"/>
      <c r="T874" s="65"/>
      <c r="U874" s="65"/>
      <c r="V874" s="65"/>
      <c r="W874" s="65"/>
      <c r="X874" s="65"/>
      <c r="Y874" s="65"/>
      <c r="Z874" s="65"/>
      <c r="AA874" s="65"/>
      <c r="AB874" s="65"/>
      <c r="AC874" s="65"/>
      <c r="AD874" s="65"/>
      <c r="AE874" s="65"/>
      <c r="AF874" s="65"/>
      <c r="AG874" s="65"/>
      <c r="AH874" s="65"/>
      <c r="AI874" s="127"/>
      <c r="AJ874" s="64"/>
      <c r="AL874" s="65"/>
    </row>
    <row r="875" spans="14:38" ht="15">
      <c r="N875" s="72"/>
      <c r="O875" s="72"/>
      <c r="P875" s="65"/>
      <c r="Q875" s="65"/>
      <c r="R875" s="65"/>
      <c r="S875" s="65"/>
      <c r="T875" s="65"/>
      <c r="U875" s="65"/>
      <c r="V875" s="65"/>
      <c r="W875" s="65"/>
      <c r="X875" s="65"/>
      <c r="Y875" s="65"/>
      <c r="Z875" s="65"/>
      <c r="AA875" s="65"/>
      <c r="AB875" s="65"/>
      <c r="AC875" s="65"/>
      <c r="AD875" s="65"/>
      <c r="AE875" s="65"/>
      <c r="AF875" s="65"/>
      <c r="AG875" s="65"/>
      <c r="AH875" s="65"/>
      <c r="AI875" s="127"/>
      <c r="AJ875" s="64"/>
      <c r="AL875" s="65"/>
    </row>
    <row r="876" spans="14:38" ht="15">
      <c r="N876" s="72"/>
      <c r="O876" s="72"/>
      <c r="P876" s="65"/>
      <c r="Q876" s="65"/>
      <c r="R876" s="65"/>
      <c r="S876" s="65"/>
      <c r="T876" s="65"/>
      <c r="U876" s="65"/>
      <c r="V876" s="65"/>
      <c r="W876" s="65"/>
      <c r="X876" s="65"/>
      <c r="Y876" s="65"/>
      <c r="Z876" s="65"/>
      <c r="AA876" s="65"/>
      <c r="AB876" s="65"/>
      <c r="AC876" s="65"/>
      <c r="AD876" s="65"/>
      <c r="AE876" s="65"/>
      <c r="AF876" s="65"/>
      <c r="AG876" s="65"/>
      <c r="AH876" s="65"/>
      <c r="AI876" s="127"/>
      <c r="AJ876" s="64"/>
      <c r="AL876" s="65"/>
    </row>
    <row r="877" spans="14:38" ht="15">
      <c r="N877" s="72"/>
      <c r="O877" s="72"/>
      <c r="P877" s="65"/>
      <c r="Q877" s="65"/>
      <c r="R877" s="65"/>
      <c r="S877" s="65"/>
      <c r="T877" s="65"/>
      <c r="U877" s="65"/>
      <c r="V877" s="65"/>
      <c r="W877" s="65"/>
      <c r="X877" s="65"/>
      <c r="Y877" s="65"/>
      <c r="Z877" s="65"/>
      <c r="AA877" s="65"/>
      <c r="AB877" s="65"/>
      <c r="AC877" s="65"/>
      <c r="AD877" s="65"/>
      <c r="AE877" s="65"/>
      <c r="AF877" s="65"/>
      <c r="AG877" s="65"/>
      <c r="AH877" s="65"/>
      <c r="AI877" s="127"/>
      <c r="AJ877" s="64"/>
      <c r="AL877" s="65"/>
    </row>
    <row r="878" spans="14:38" ht="15">
      <c r="N878" s="72"/>
      <c r="O878" s="72"/>
      <c r="P878" s="65"/>
      <c r="Q878" s="65"/>
      <c r="R878" s="65"/>
      <c r="S878" s="65"/>
      <c r="T878" s="65"/>
      <c r="U878" s="65"/>
      <c r="V878" s="65"/>
      <c r="W878" s="65"/>
      <c r="X878" s="65"/>
      <c r="Y878" s="65"/>
      <c r="Z878" s="65"/>
      <c r="AA878" s="65"/>
      <c r="AB878" s="65"/>
      <c r="AC878" s="65"/>
      <c r="AD878" s="65"/>
      <c r="AE878" s="65"/>
      <c r="AF878" s="65"/>
      <c r="AG878" s="65"/>
      <c r="AH878" s="65"/>
      <c r="AI878" s="127"/>
      <c r="AJ878" s="64"/>
      <c r="AL878" s="65"/>
    </row>
    <row r="879" spans="14:38" ht="15">
      <c r="N879" s="72"/>
      <c r="O879" s="72"/>
      <c r="P879" s="65"/>
      <c r="Q879" s="65"/>
      <c r="R879" s="65"/>
      <c r="S879" s="65"/>
      <c r="T879" s="65"/>
      <c r="U879" s="65"/>
      <c r="V879" s="65"/>
      <c r="W879" s="65"/>
      <c r="X879" s="65"/>
      <c r="Y879" s="65"/>
      <c r="Z879" s="65"/>
      <c r="AA879" s="65"/>
      <c r="AB879" s="65"/>
      <c r="AC879" s="65"/>
      <c r="AD879" s="65"/>
      <c r="AE879" s="65"/>
      <c r="AF879" s="65"/>
      <c r="AG879" s="65"/>
      <c r="AH879" s="65"/>
      <c r="AI879" s="127"/>
      <c r="AJ879" s="64"/>
      <c r="AL879" s="65"/>
    </row>
    <row r="880" spans="14:38" ht="15">
      <c r="N880" s="72"/>
      <c r="O880" s="72"/>
      <c r="P880" s="65"/>
      <c r="Q880" s="65"/>
      <c r="R880" s="65"/>
      <c r="S880" s="65"/>
      <c r="T880" s="65"/>
      <c r="U880" s="65"/>
      <c r="V880" s="65"/>
      <c r="W880" s="65"/>
      <c r="X880" s="65"/>
      <c r="Y880" s="65"/>
      <c r="Z880" s="65"/>
      <c r="AA880" s="65"/>
      <c r="AB880" s="65"/>
      <c r="AC880" s="65"/>
      <c r="AD880" s="65"/>
      <c r="AE880" s="65"/>
      <c r="AF880" s="65"/>
      <c r="AG880" s="65"/>
      <c r="AH880" s="65"/>
      <c r="AI880" s="127"/>
      <c r="AJ880" s="64"/>
      <c r="AL880" s="65"/>
    </row>
    <row r="881" spans="14:38" ht="15">
      <c r="N881" s="72"/>
      <c r="O881" s="72"/>
      <c r="P881" s="65"/>
      <c r="Q881" s="65"/>
      <c r="R881" s="65"/>
      <c r="S881" s="65"/>
      <c r="T881" s="65"/>
      <c r="U881" s="65"/>
      <c r="V881" s="65"/>
      <c r="W881" s="65"/>
      <c r="X881" s="65"/>
      <c r="Y881" s="65"/>
      <c r="Z881" s="65"/>
      <c r="AA881" s="65"/>
      <c r="AB881" s="65"/>
      <c r="AC881" s="65"/>
      <c r="AD881" s="65"/>
      <c r="AE881" s="65"/>
      <c r="AF881" s="65"/>
      <c r="AG881" s="65"/>
      <c r="AH881" s="65"/>
      <c r="AI881" s="127"/>
      <c r="AJ881" s="64"/>
      <c r="AL881" s="65"/>
    </row>
    <row r="882" spans="14:38" ht="15">
      <c r="N882" s="72"/>
      <c r="O882" s="72"/>
      <c r="P882" s="65"/>
      <c r="Q882" s="65"/>
      <c r="R882" s="65"/>
      <c r="S882" s="65"/>
      <c r="T882" s="65"/>
      <c r="U882" s="65"/>
      <c r="V882" s="65"/>
      <c r="W882" s="65"/>
      <c r="X882" s="65"/>
      <c r="Y882" s="65"/>
      <c r="Z882" s="65"/>
      <c r="AA882" s="65"/>
      <c r="AB882" s="65"/>
      <c r="AC882" s="65"/>
      <c r="AD882" s="65"/>
      <c r="AE882" s="65"/>
      <c r="AF882" s="65"/>
      <c r="AG882" s="65"/>
      <c r="AH882" s="65"/>
      <c r="AI882" s="127"/>
      <c r="AJ882" s="64"/>
      <c r="AL882" s="65"/>
    </row>
    <row r="883" spans="14:38" ht="15">
      <c r="N883" s="72"/>
      <c r="O883" s="72"/>
      <c r="P883" s="65"/>
      <c r="Q883" s="65"/>
      <c r="R883" s="65"/>
      <c r="S883" s="65"/>
      <c r="T883" s="65"/>
      <c r="U883" s="65"/>
      <c r="V883" s="65"/>
      <c r="W883" s="65"/>
      <c r="X883" s="65"/>
      <c r="Y883" s="65"/>
      <c r="Z883" s="65"/>
      <c r="AA883" s="65"/>
      <c r="AB883" s="65"/>
      <c r="AC883" s="65"/>
      <c r="AD883" s="65"/>
      <c r="AE883" s="65"/>
      <c r="AF883" s="65"/>
      <c r="AG883" s="65"/>
      <c r="AH883" s="65"/>
      <c r="AI883" s="127"/>
      <c r="AJ883" s="64"/>
      <c r="AL883" s="65"/>
    </row>
    <row r="884" spans="14:38" ht="15">
      <c r="N884" s="72"/>
      <c r="O884" s="72"/>
      <c r="P884" s="65"/>
      <c r="Q884" s="65"/>
      <c r="R884" s="65"/>
      <c r="S884" s="65"/>
      <c r="T884" s="65"/>
      <c r="U884" s="65"/>
      <c r="V884" s="65"/>
      <c r="W884" s="65"/>
      <c r="X884" s="65"/>
      <c r="Y884" s="65"/>
      <c r="Z884" s="65"/>
      <c r="AA884" s="65"/>
      <c r="AB884" s="65"/>
      <c r="AC884" s="65"/>
      <c r="AD884" s="65"/>
      <c r="AE884" s="65"/>
      <c r="AF884" s="65"/>
      <c r="AG884" s="65"/>
      <c r="AH884" s="65"/>
      <c r="AI884" s="127"/>
      <c r="AJ884" s="64"/>
      <c r="AL884" s="65"/>
    </row>
    <row r="885" spans="14:38" ht="15">
      <c r="N885" s="72"/>
      <c r="O885" s="72"/>
      <c r="P885" s="65"/>
      <c r="Q885" s="65"/>
      <c r="R885" s="65"/>
      <c r="S885" s="65"/>
      <c r="T885" s="65"/>
      <c r="U885" s="65"/>
      <c r="V885" s="65"/>
      <c r="W885" s="65"/>
      <c r="X885" s="65"/>
      <c r="Y885" s="65"/>
      <c r="Z885" s="65"/>
      <c r="AA885" s="65"/>
      <c r="AB885" s="65"/>
      <c r="AC885" s="65"/>
      <c r="AD885" s="65"/>
      <c r="AE885" s="65"/>
      <c r="AF885" s="65"/>
      <c r="AG885" s="65"/>
      <c r="AH885" s="65"/>
      <c r="AI885" s="127"/>
      <c r="AJ885" s="64"/>
      <c r="AL885" s="65"/>
    </row>
    <row r="886" spans="14:38" ht="15">
      <c r="N886" s="72"/>
      <c r="O886" s="72"/>
      <c r="P886" s="65"/>
      <c r="Q886" s="65"/>
      <c r="R886" s="65"/>
      <c r="S886" s="65"/>
      <c r="T886" s="65"/>
      <c r="U886" s="65"/>
      <c r="V886" s="65"/>
      <c r="W886" s="65"/>
      <c r="X886" s="65"/>
      <c r="Y886" s="65"/>
      <c r="Z886" s="65"/>
      <c r="AA886" s="65"/>
      <c r="AB886" s="65"/>
      <c r="AC886" s="65"/>
      <c r="AD886" s="65"/>
      <c r="AE886" s="65"/>
      <c r="AF886" s="65"/>
      <c r="AG886" s="65"/>
      <c r="AH886" s="65"/>
      <c r="AI886" s="127"/>
      <c r="AJ886" s="64"/>
      <c r="AL886" s="65"/>
    </row>
    <row r="887" spans="14:38" ht="15">
      <c r="N887" s="72"/>
      <c r="O887" s="72"/>
      <c r="P887" s="65"/>
      <c r="Q887" s="65"/>
      <c r="R887" s="65"/>
      <c r="S887" s="65"/>
      <c r="T887" s="65"/>
      <c r="U887" s="65"/>
      <c r="V887" s="65"/>
      <c r="W887" s="65"/>
      <c r="X887" s="65"/>
      <c r="Y887" s="65"/>
      <c r="Z887" s="65"/>
      <c r="AA887" s="65"/>
      <c r="AB887" s="65"/>
      <c r="AC887" s="65"/>
      <c r="AD887" s="65"/>
      <c r="AE887" s="65"/>
      <c r="AF887" s="65"/>
      <c r="AG887" s="65"/>
      <c r="AH887" s="65"/>
      <c r="AI887" s="127"/>
      <c r="AJ887" s="64"/>
      <c r="AL887" s="65"/>
    </row>
    <row r="888" spans="14:38" ht="15">
      <c r="N888" s="72"/>
      <c r="O888" s="72"/>
      <c r="P888" s="65"/>
      <c r="Q888" s="65"/>
      <c r="R888" s="65"/>
      <c r="S888" s="65"/>
      <c r="T888" s="65"/>
      <c r="U888" s="65"/>
      <c r="V888" s="65"/>
      <c r="W888" s="65"/>
      <c r="X888" s="65"/>
      <c r="Y888" s="65"/>
      <c r="Z888" s="65"/>
      <c r="AA888" s="65"/>
      <c r="AB888" s="65"/>
      <c r="AC888" s="65"/>
      <c r="AD888" s="65"/>
      <c r="AE888" s="65"/>
      <c r="AF888" s="65"/>
      <c r="AG888" s="65"/>
      <c r="AH888" s="65"/>
      <c r="AI888" s="127"/>
      <c r="AJ888" s="64"/>
      <c r="AL888" s="65"/>
    </row>
    <row r="889" spans="14:38" ht="15">
      <c r="N889" s="72"/>
      <c r="O889" s="72"/>
      <c r="P889" s="65"/>
      <c r="Q889" s="65"/>
      <c r="R889" s="65"/>
      <c r="S889" s="65"/>
      <c r="T889" s="65"/>
      <c r="U889" s="65"/>
      <c r="V889" s="65"/>
      <c r="W889" s="65"/>
      <c r="X889" s="65"/>
      <c r="Y889" s="65"/>
      <c r="Z889" s="65"/>
      <c r="AA889" s="65"/>
      <c r="AB889" s="65"/>
      <c r="AC889" s="65"/>
      <c r="AD889" s="65"/>
      <c r="AE889" s="65"/>
      <c r="AF889" s="65"/>
      <c r="AG889" s="65"/>
      <c r="AH889" s="65"/>
      <c r="AI889" s="127"/>
      <c r="AJ889" s="64"/>
      <c r="AL889" s="65"/>
    </row>
    <row r="890" spans="14:38" ht="15">
      <c r="N890" s="72"/>
      <c r="O890" s="72"/>
      <c r="P890" s="65"/>
      <c r="Q890" s="65"/>
      <c r="R890" s="65"/>
      <c r="S890" s="65"/>
      <c r="T890" s="65"/>
      <c r="U890" s="65"/>
      <c r="V890" s="65"/>
      <c r="W890" s="65"/>
      <c r="X890" s="65"/>
      <c r="Y890" s="65"/>
      <c r="Z890" s="65"/>
      <c r="AA890" s="65"/>
      <c r="AB890" s="65"/>
      <c r="AC890" s="65"/>
      <c r="AD890" s="65"/>
      <c r="AE890" s="65"/>
      <c r="AF890" s="65"/>
      <c r="AG890" s="65"/>
      <c r="AH890" s="65"/>
      <c r="AI890" s="127"/>
      <c r="AJ890" s="64"/>
      <c r="AL890" s="65"/>
    </row>
    <row r="891" spans="14:38" ht="15">
      <c r="N891" s="72"/>
      <c r="O891" s="72"/>
      <c r="P891" s="65"/>
      <c r="Q891" s="65"/>
      <c r="R891" s="65"/>
      <c r="S891" s="65"/>
      <c r="T891" s="65"/>
      <c r="U891" s="65"/>
      <c r="V891" s="65"/>
      <c r="W891" s="65"/>
      <c r="X891" s="65"/>
      <c r="Y891" s="65"/>
      <c r="Z891" s="65"/>
      <c r="AA891" s="65"/>
      <c r="AB891" s="65"/>
      <c r="AC891" s="65"/>
      <c r="AD891" s="65"/>
      <c r="AE891" s="65"/>
      <c r="AF891" s="65"/>
      <c r="AG891" s="65"/>
      <c r="AH891" s="65"/>
      <c r="AI891" s="127"/>
      <c r="AJ891" s="64"/>
      <c r="AL891" s="65"/>
    </row>
    <row r="892" spans="14:38" ht="15">
      <c r="N892" s="72"/>
      <c r="O892" s="72"/>
      <c r="P892" s="65"/>
      <c r="Q892" s="65"/>
      <c r="R892" s="65"/>
      <c r="S892" s="65"/>
      <c r="T892" s="65"/>
      <c r="U892" s="65"/>
      <c r="V892" s="65"/>
      <c r="W892" s="65"/>
      <c r="X892" s="65"/>
      <c r="Y892" s="65"/>
      <c r="Z892" s="65"/>
      <c r="AA892" s="65"/>
      <c r="AB892" s="65"/>
      <c r="AC892" s="65"/>
      <c r="AD892" s="65"/>
      <c r="AE892" s="65"/>
      <c r="AF892" s="65"/>
      <c r="AG892" s="65"/>
      <c r="AH892" s="65"/>
      <c r="AI892" s="127"/>
      <c r="AJ892" s="64"/>
      <c r="AL892" s="65"/>
    </row>
    <row r="893" spans="14:38" ht="15">
      <c r="N893" s="72"/>
      <c r="O893" s="72"/>
      <c r="P893" s="65"/>
      <c r="Q893" s="65"/>
      <c r="R893" s="65"/>
      <c r="S893" s="65"/>
      <c r="T893" s="65"/>
      <c r="U893" s="65"/>
      <c r="V893" s="65"/>
      <c r="W893" s="65"/>
      <c r="X893" s="65"/>
      <c r="Y893" s="65"/>
      <c r="Z893" s="65"/>
      <c r="AA893" s="65"/>
      <c r="AB893" s="65"/>
      <c r="AC893" s="65"/>
      <c r="AD893" s="65"/>
      <c r="AE893" s="65"/>
      <c r="AF893" s="65"/>
      <c r="AG893" s="65"/>
      <c r="AH893" s="65"/>
      <c r="AI893" s="127"/>
      <c r="AJ893" s="64"/>
      <c r="AL893" s="65"/>
    </row>
    <row r="894" spans="14:38" ht="15">
      <c r="N894" s="72"/>
      <c r="O894" s="72"/>
      <c r="P894" s="65"/>
      <c r="Q894" s="65"/>
      <c r="R894" s="65"/>
      <c r="S894" s="65"/>
      <c r="T894" s="65"/>
      <c r="U894" s="65"/>
      <c r="V894" s="65"/>
      <c r="W894" s="65"/>
      <c r="X894" s="65"/>
      <c r="Y894" s="65"/>
      <c r="Z894" s="65"/>
      <c r="AA894" s="65"/>
      <c r="AB894" s="65"/>
      <c r="AC894" s="65"/>
      <c r="AD894" s="65"/>
      <c r="AE894" s="65"/>
      <c r="AF894" s="65"/>
      <c r="AG894" s="65"/>
      <c r="AH894" s="65"/>
      <c r="AI894" s="127"/>
      <c r="AJ894" s="64"/>
      <c r="AL894" s="65"/>
    </row>
    <row r="895" spans="14:38" ht="15">
      <c r="N895" s="72"/>
      <c r="O895" s="72"/>
      <c r="P895" s="65"/>
      <c r="Q895" s="65"/>
      <c r="R895" s="65"/>
      <c r="S895" s="65"/>
      <c r="T895" s="65"/>
      <c r="U895" s="65"/>
      <c r="V895" s="65"/>
      <c r="W895" s="65"/>
      <c r="X895" s="65"/>
      <c r="Y895" s="65"/>
      <c r="Z895" s="65"/>
      <c r="AA895" s="65"/>
      <c r="AB895" s="65"/>
      <c r="AC895" s="65"/>
      <c r="AD895" s="65"/>
      <c r="AE895" s="65"/>
      <c r="AF895" s="65"/>
      <c r="AG895" s="65"/>
      <c r="AH895" s="65"/>
      <c r="AI895" s="127"/>
      <c r="AJ895" s="64"/>
      <c r="AL895" s="65"/>
    </row>
    <row r="896" spans="14:38" ht="15">
      <c r="N896" s="72"/>
      <c r="O896" s="72"/>
      <c r="P896" s="65"/>
      <c r="Q896" s="65"/>
      <c r="R896" s="65"/>
      <c r="S896" s="65"/>
      <c r="T896" s="65"/>
      <c r="U896" s="65"/>
      <c r="V896" s="65"/>
      <c r="W896" s="65"/>
      <c r="X896" s="65"/>
      <c r="Y896" s="65"/>
      <c r="Z896" s="65"/>
      <c r="AA896" s="65"/>
      <c r="AB896" s="65"/>
      <c r="AC896" s="65"/>
      <c r="AD896" s="65"/>
      <c r="AE896" s="65"/>
      <c r="AF896" s="65"/>
      <c r="AG896" s="65"/>
      <c r="AH896" s="65"/>
      <c r="AI896" s="127"/>
      <c r="AJ896" s="64"/>
      <c r="AL896" s="65"/>
    </row>
    <row r="897" spans="14:38" ht="15">
      <c r="N897" s="72"/>
      <c r="O897" s="72"/>
      <c r="P897" s="65"/>
      <c r="Q897" s="65"/>
      <c r="R897" s="65"/>
      <c r="S897" s="65"/>
      <c r="T897" s="65"/>
      <c r="U897" s="65"/>
      <c r="V897" s="65"/>
      <c r="W897" s="65"/>
      <c r="X897" s="65"/>
      <c r="Y897" s="65"/>
      <c r="Z897" s="65"/>
      <c r="AA897" s="65"/>
      <c r="AB897" s="65"/>
      <c r="AC897" s="65"/>
      <c r="AD897" s="65"/>
      <c r="AE897" s="65"/>
      <c r="AF897" s="65"/>
      <c r="AG897" s="65"/>
      <c r="AH897" s="65"/>
      <c r="AI897" s="127"/>
      <c r="AJ897" s="64"/>
      <c r="AL897" s="65"/>
    </row>
    <row r="898" spans="14:38" ht="15">
      <c r="N898" s="72"/>
      <c r="O898" s="72"/>
      <c r="P898" s="65"/>
      <c r="Q898" s="65"/>
      <c r="R898" s="65"/>
      <c r="S898" s="65"/>
      <c r="T898" s="65"/>
      <c r="U898" s="65"/>
      <c r="V898" s="65"/>
      <c r="W898" s="65"/>
      <c r="X898" s="65"/>
      <c r="Y898" s="65"/>
      <c r="Z898" s="65"/>
      <c r="AA898" s="65"/>
      <c r="AB898" s="65"/>
      <c r="AC898" s="65"/>
      <c r="AD898" s="65"/>
      <c r="AE898" s="65"/>
      <c r="AF898" s="65"/>
      <c r="AG898" s="65"/>
      <c r="AH898" s="65"/>
      <c r="AI898" s="127"/>
      <c r="AJ898" s="64"/>
      <c r="AL898" s="65"/>
    </row>
    <row r="899" spans="14:38" ht="15">
      <c r="N899" s="72"/>
      <c r="O899" s="72"/>
      <c r="P899" s="65"/>
      <c r="Q899" s="65"/>
      <c r="R899" s="65"/>
      <c r="S899" s="65"/>
      <c r="T899" s="65"/>
      <c r="U899" s="65"/>
      <c r="V899" s="65"/>
      <c r="W899" s="65"/>
      <c r="X899" s="65"/>
      <c r="Y899" s="65"/>
      <c r="Z899" s="65"/>
      <c r="AA899" s="65"/>
      <c r="AB899" s="65"/>
      <c r="AC899" s="65"/>
      <c r="AD899" s="65"/>
      <c r="AE899" s="65"/>
      <c r="AF899" s="65"/>
      <c r="AG899" s="65"/>
      <c r="AH899" s="65"/>
      <c r="AI899" s="127"/>
      <c r="AJ899" s="64"/>
      <c r="AL899" s="65"/>
    </row>
    <row r="900" spans="14:38" ht="15">
      <c r="N900" s="72"/>
      <c r="O900" s="72"/>
      <c r="P900" s="65"/>
      <c r="Q900" s="65"/>
      <c r="R900" s="65"/>
      <c r="S900" s="65"/>
      <c r="T900" s="65"/>
      <c r="U900" s="65"/>
      <c r="V900" s="65"/>
      <c r="W900" s="65"/>
      <c r="X900" s="65"/>
      <c r="Y900" s="65"/>
      <c r="Z900" s="65"/>
      <c r="AA900" s="65"/>
      <c r="AB900" s="65"/>
      <c r="AC900" s="65"/>
      <c r="AD900" s="65"/>
      <c r="AE900" s="65"/>
      <c r="AF900" s="65"/>
      <c r="AG900" s="65"/>
      <c r="AH900" s="65"/>
      <c r="AI900" s="127"/>
      <c r="AJ900" s="64"/>
      <c r="AL900" s="65"/>
    </row>
    <row r="901" spans="14:38" ht="15">
      <c r="N901" s="72"/>
      <c r="O901" s="72"/>
      <c r="P901" s="65"/>
      <c r="Q901" s="65"/>
      <c r="R901" s="65"/>
      <c r="S901" s="65"/>
      <c r="T901" s="65"/>
      <c r="U901" s="65"/>
      <c r="V901" s="65"/>
      <c r="W901" s="65"/>
      <c r="X901" s="65"/>
      <c r="Y901" s="65"/>
      <c r="Z901" s="65"/>
      <c r="AA901" s="65"/>
      <c r="AB901" s="65"/>
      <c r="AC901" s="65"/>
      <c r="AD901" s="65"/>
      <c r="AE901" s="65"/>
      <c r="AF901" s="65"/>
      <c r="AG901" s="65"/>
      <c r="AH901" s="65"/>
      <c r="AI901" s="127"/>
      <c r="AJ901" s="64"/>
      <c r="AL901" s="65"/>
    </row>
    <row r="902" spans="14:38" ht="15">
      <c r="N902" s="72"/>
      <c r="O902" s="72"/>
      <c r="P902" s="65"/>
      <c r="Q902" s="65"/>
      <c r="R902" s="65"/>
      <c r="S902" s="65"/>
      <c r="T902" s="65"/>
      <c r="U902" s="65"/>
      <c r="V902" s="65"/>
      <c r="W902" s="65"/>
      <c r="X902" s="65"/>
      <c r="Y902" s="65"/>
      <c r="Z902" s="65"/>
      <c r="AA902" s="65"/>
      <c r="AB902" s="65"/>
      <c r="AC902" s="65"/>
      <c r="AD902" s="65"/>
      <c r="AE902" s="65"/>
      <c r="AF902" s="65"/>
      <c r="AG902" s="65"/>
      <c r="AH902" s="65"/>
      <c r="AI902" s="127"/>
      <c r="AJ902" s="64"/>
      <c r="AL902" s="65"/>
    </row>
    <row r="903" spans="14:38" ht="15">
      <c r="N903" s="72"/>
      <c r="O903" s="72"/>
      <c r="P903" s="65"/>
      <c r="Q903" s="65"/>
      <c r="R903" s="65"/>
      <c r="S903" s="65"/>
      <c r="T903" s="65"/>
      <c r="U903" s="65"/>
      <c r="V903" s="65"/>
      <c r="W903" s="65"/>
      <c r="X903" s="65"/>
      <c r="Y903" s="65"/>
      <c r="Z903" s="65"/>
      <c r="AA903" s="65"/>
      <c r="AB903" s="65"/>
      <c r="AC903" s="65"/>
      <c r="AD903" s="65"/>
      <c r="AE903" s="65"/>
      <c r="AF903" s="65"/>
      <c r="AG903" s="65"/>
      <c r="AH903" s="65"/>
      <c r="AI903" s="127"/>
      <c r="AJ903" s="64"/>
      <c r="AL903" s="65"/>
    </row>
    <row r="904" spans="14:38" ht="15">
      <c r="N904" s="72"/>
      <c r="O904" s="72"/>
      <c r="P904" s="65"/>
      <c r="Q904" s="65"/>
      <c r="R904" s="65"/>
      <c r="S904" s="65"/>
      <c r="T904" s="65"/>
      <c r="U904" s="65"/>
      <c r="V904" s="65"/>
      <c r="W904" s="65"/>
      <c r="X904" s="65"/>
      <c r="Y904" s="65"/>
      <c r="Z904" s="65"/>
      <c r="AA904" s="65"/>
      <c r="AB904" s="65"/>
      <c r="AC904" s="65"/>
      <c r="AD904" s="65"/>
      <c r="AE904" s="65"/>
      <c r="AF904" s="65"/>
      <c r="AG904" s="65"/>
      <c r="AH904" s="65"/>
      <c r="AI904" s="127"/>
      <c r="AJ904" s="64"/>
      <c r="AL904" s="65"/>
    </row>
    <row r="905" spans="14:38" ht="15">
      <c r="N905" s="72"/>
      <c r="O905" s="72"/>
      <c r="P905" s="65"/>
      <c r="Q905" s="65"/>
      <c r="R905" s="65"/>
      <c r="S905" s="65"/>
      <c r="T905" s="65"/>
      <c r="U905" s="65"/>
      <c r="V905" s="65"/>
      <c r="W905" s="65"/>
      <c r="X905" s="65"/>
      <c r="Y905" s="65"/>
      <c r="Z905" s="65"/>
      <c r="AA905" s="65"/>
      <c r="AB905" s="65"/>
      <c r="AC905" s="65"/>
      <c r="AD905" s="65"/>
      <c r="AE905" s="65"/>
      <c r="AF905" s="65"/>
      <c r="AG905" s="65"/>
      <c r="AH905" s="65"/>
      <c r="AI905" s="127"/>
      <c r="AJ905" s="64"/>
      <c r="AL905" s="65"/>
    </row>
    <row r="906" spans="14:38" ht="15">
      <c r="N906" s="72"/>
      <c r="O906" s="72"/>
      <c r="P906" s="65"/>
      <c r="Q906" s="65"/>
      <c r="R906" s="65"/>
      <c r="S906" s="65"/>
      <c r="T906" s="65"/>
      <c r="U906" s="65"/>
      <c r="V906" s="65"/>
      <c r="W906" s="65"/>
      <c r="X906" s="65"/>
      <c r="Y906" s="65"/>
      <c r="Z906" s="65"/>
      <c r="AA906" s="65"/>
      <c r="AB906" s="65"/>
      <c r="AC906" s="65"/>
      <c r="AD906" s="65"/>
      <c r="AE906" s="65"/>
      <c r="AF906" s="65"/>
      <c r="AG906" s="65"/>
      <c r="AH906" s="65"/>
      <c r="AI906" s="127"/>
      <c r="AJ906" s="64"/>
      <c r="AL906" s="65"/>
    </row>
    <row r="907" spans="14:38" ht="15">
      <c r="N907" s="72"/>
      <c r="O907" s="72"/>
      <c r="P907" s="65"/>
      <c r="Q907" s="65"/>
      <c r="R907" s="65"/>
      <c r="S907" s="65"/>
      <c r="T907" s="65"/>
      <c r="U907" s="65"/>
      <c r="V907" s="65"/>
      <c r="W907" s="65"/>
      <c r="X907" s="65"/>
      <c r="Y907" s="65"/>
      <c r="Z907" s="65"/>
      <c r="AA907" s="65"/>
      <c r="AB907" s="65"/>
      <c r="AC907" s="65"/>
      <c r="AD907" s="65"/>
      <c r="AE907" s="65"/>
      <c r="AF907" s="65"/>
      <c r="AG907" s="65"/>
      <c r="AH907" s="65"/>
      <c r="AI907" s="127"/>
      <c r="AJ907" s="64"/>
      <c r="AL907" s="65"/>
    </row>
    <row r="908" spans="14:38" ht="15">
      <c r="N908" s="72"/>
      <c r="O908" s="72"/>
      <c r="P908" s="65"/>
      <c r="Q908" s="65"/>
      <c r="R908" s="65"/>
      <c r="S908" s="65"/>
      <c r="T908" s="65"/>
      <c r="U908" s="65"/>
      <c r="V908" s="65"/>
      <c r="W908" s="65"/>
      <c r="X908" s="65"/>
      <c r="Y908" s="65"/>
      <c r="Z908" s="65"/>
      <c r="AA908" s="65"/>
      <c r="AB908" s="65"/>
      <c r="AC908" s="65"/>
      <c r="AD908" s="65"/>
      <c r="AE908" s="65"/>
      <c r="AF908" s="65"/>
      <c r="AG908" s="65"/>
      <c r="AH908" s="65"/>
      <c r="AI908" s="127"/>
      <c r="AJ908" s="64"/>
      <c r="AL908" s="65"/>
    </row>
    <row r="909" spans="14:38" ht="15">
      <c r="N909" s="72"/>
      <c r="O909" s="72"/>
      <c r="P909" s="65"/>
      <c r="Q909" s="65"/>
      <c r="R909" s="65"/>
      <c r="S909" s="65"/>
      <c r="T909" s="65"/>
      <c r="U909" s="65"/>
      <c r="V909" s="65"/>
      <c r="W909" s="65"/>
      <c r="X909" s="65"/>
      <c r="Y909" s="65"/>
      <c r="Z909" s="65"/>
      <c r="AA909" s="65"/>
      <c r="AB909" s="65"/>
      <c r="AC909" s="65"/>
      <c r="AD909" s="65"/>
      <c r="AE909" s="65"/>
      <c r="AF909" s="65"/>
      <c r="AG909" s="65"/>
      <c r="AH909" s="65"/>
      <c r="AI909" s="127"/>
      <c r="AJ909" s="64"/>
      <c r="AL909" s="65"/>
    </row>
    <row r="910" spans="14:38" ht="15">
      <c r="N910" s="72"/>
      <c r="O910" s="72"/>
      <c r="P910" s="65"/>
      <c r="Q910" s="65"/>
      <c r="R910" s="65"/>
      <c r="S910" s="65"/>
      <c r="T910" s="65"/>
      <c r="U910" s="65"/>
      <c r="V910" s="65"/>
      <c r="W910" s="65"/>
      <c r="X910" s="65"/>
      <c r="Y910" s="65"/>
      <c r="Z910" s="65"/>
      <c r="AA910" s="65"/>
      <c r="AB910" s="65"/>
      <c r="AC910" s="65"/>
      <c r="AD910" s="65"/>
      <c r="AE910" s="65"/>
      <c r="AF910" s="65"/>
      <c r="AG910" s="65"/>
      <c r="AH910" s="65"/>
      <c r="AI910" s="127"/>
      <c r="AJ910" s="64"/>
      <c r="AL910" s="65"/>
    </row>
    <row r="911" spans="14:38" ht="15">
      <c r="N911" s="72"/>
      <c r="O911" s="72"/>
      <c r="P911" s="65"/>
      <c r="Q911" s="65"/>
      <c r="R911" s="65"/>
      <c r="S911" s="65"/>
      <c r="T911" s="65"/>
      <c r="U911" s="65"/>
      <c r="V911" s="65"/>
      <c r="W911" s="65"/>
      <c r="X911" s="65"/>
      <c r="Y911" s="65"/>
      <c r="Z911" s="65"/>
      <c r="AA911" s="65"/>
      <c r="AB911" s="65"/>
      <c r="AC911" s="65"/>
      <c r="AD911" s="65"/>
      <c r="AE911" s="65"/>
      <c r="AF911" s="65"/>
      <c r="AG911" s="65"/>
      <c r="AH911" s="65"/>
      <c r="AI911" s="127"/>
      <c r="AJ911" s="64"/>
      <c r="AL911" s="65"/>
    </row>
    <row r="912" spans="14:38" ht="15">
      <c r="N912" s="72"/>
      <c r="O912" s="72"/>
      <c r="P912" s="65"/>
      <c r="Q912" s="65"/>
      <c r="R912" s="65"/>
      <c r="S912" s="65"/>
      <c r="T912" s="65"/>
      <c r="U912" s="65"/>
      <c r="V912" s="65"/>
      <c r="W912" s="65"/>
      <c r="X912" s="65"/>
      <c r="Y912" s="65"/>
      <c r="Z912" s="65"/>
      <c r="AA912" s="65"/>
      <c r="AB912" s="65"/>
      <c r="AC912" s="65"/>
      <c r="AD912" s="65"/>
      <c r="AE912" s="65"/>
      <c r="AF912" s="65"/>
      <c r="AG912" s="65"/>
      <c r="AH912" s="65"/>
      <c r="AI912" s="127"/>
      <c r="AJ912" s="64"/>
      <c r="AL912" s="65"/>
    </row>
    <row r="913" spans="14:38" ht="15">
      <c r="N913" s="72"/>
      <c r="O913" s="72"/>
      <c r="P913" s="65"/>
      <c r="Q913" s="65"/>
      <c r="R913" s="65"/>
      <c r="S913" s="65"/>
      <c r="T913" s="65"/>
      <c r="U913" s="65"/>
      <c r="V913" s="65"/>
      <c r="W913" s="65"/>
      <c r="X913" s="65"/>
      <c r="Y913" s="65"/>
      <c r="Z913" s="65"/>
      <c r="AA913" s="65"/>
      <c r="AB913" s="65"/>
      <c r="AC913" s="65"/>
      <c r="AD913" s="65"/>
      <c r="AE913" s="65"/>
      <c r="AF913" s="65"/>
      <c r="AG913" s="65"/>
      <c r="AH913" s="65"/>
      <c r="AI913" s="127"/>
      <c r="AJ913" s="64"/>
      <c r="AL913" s="65"/>
    </row>
    <row r="914" spans="14:38" ht="15">
      <c r="N914" s="72"/>
      <c r="O914" s="72"/>
      <c r="P914" s="65"/>
      <c r="Q914" s="65"/>
      <c r="R914" s="65"/>
      <c r="S914" s="65"/>
      <c r="T914" s="65"/>
      <c r="U914" s="65"/>
      <c r="V914" s="65"/>
      <c r="W914" s="65"/>
      <c r="X914" s="65"/>
      <c r="Y914" s="65"/>
      <c r="Z914" s="65"/>
      <c r="AA914" s="65"/>
      <c r="AB914" s="65"/>
      <c r="AC914" s="65"/>
      <c r="AD914" s="65"/>
      <c r="AE914" s="65"/>
      <c r="AF914" s="65"/>
      <c r="AG914" s="65"/>
      <c r="AH914" s="65"/>
      <c r="AI914" s="127"/>
      <c r="AJ914" s="64"/>
      <c r="AL914" s="65"/>
    </row>
    <row r="915" spans="14:38" ht="15">
      <c r="N915" s="72"/>
      <c r="O915" s="72"/>
      <c r="P915" s="65"/>
      <c r="Q915" s="65"/>
      <c r="R915" s="65"/>
      <c r="S915" s="65"/>
      <c r="T915" s="65"/>
      <c r="U915" s="65"/>
      <c r="V915" s="65"/>
      <c r="W915" s="65"/>
      <c r="X915" s="65"/>
      <c r="Y915" s="65"/>
      <c r="Z915" s="65"/>
      <c r="AA915" s="65"/>
      <c r="AB915" s="65"/>
      <c r="AC915" s="65"/>
      <c r="AD915" s="65"/>
      <c r="AE915" s="65"/>
      <c r="AF915" s="65"/>
      <c r="AG915" s="65"/>
      <c r="AH915" s="65"/>
      <c r="AI915" s="127"/>
      <c r="AJ915" s="64"/>
      <c r="AL915" s="65"/>
    </row>
    <row r="916" spans="14:38" ht="15">
      <c r="N916" s="72"/>
      <c r="O916" s="72"/>
      <c r="P916" s="65"/>
      <c r="Q916" s="65"/>
      <c r="R916" s="65"/>
      <c r="S916" s="65"/>
      <c r="T916" s="65"/>
      <c r="U916" s="65"/>
      <c r="V916" s="65"/>
      <c r="W916" s="65"/>
      <c r="X916" s="65"/>
      <c r="Y916" s="65"/>
      <c r="Z916" s="65"/>
      <c r="AA916" s="65"/>
      <c r="AB916" s="65"/>
      <c r="AC916" s="65"/>
      <c r="AD916" s="65"/>
      <c r="AE916" s="65"/>
      <c r="AF916" s="65"/>
      <c r="AG916" s="65"/>
      <c r="AH916" s="65"/>
      <c r="AI916" s="127"/>
      <c r="AJ916" s="64"/>
      <c r="AL916" s="65"/>
    </row>
    <row r="917" spans="14:38" ht="15">
      <c r="N917" s="72"/>
      <c r="O917" s="72"/>
      <c r="P917" s="65"/>
      <c r="Q917" s="65"/>
      <c r="R917" s="65"/>
      <c r="S917" s="65"/>
      <c r="T917" s="65"/>
      <c r="U917" s="65"/>
      <c r="V917" s="65"/>
      <c r="W917" s="65"/>
      <c r="X917" s="65"/>
      <c r="Y917" s="65"/>
      <c r="Z917" s="65"/>
      <c r="AA917" s="65"/>
      <c r="AB917" s="65"/>
      <c r="AC917" s="65"/>
      <c r="AD917" s="65"/>
      <c r="AE917" s="65"/>
      <c r="AF917" s="65"/>
      <c r="AG917" s="65"/>
      <c r="AH917" s="65"/>
      <c r="AI917" s="127"/>
      <c r="AJ917" s="64"/>
      <c r="AL917" s="65"/>
    </row>
    <row r="918" spans="14:38" ht="15">
      <c r="N918" s="72"/>
      <c r="O918" s="72"/>
      <c r="P918" s="65"/>
      <c r="Q918" s="65"/>
      <c r="R918" s="65"/>
      <c r="S918" s="65"/>
      <c r="T918" s="65"/>
      <c r="U918" s="65"/>
      <c r="V918" s="65"/>
      <c r="W918" s="65"/>
      <c r="X918" s="65"/>
      <c r="Y918" s="65"/>
      <c r="Z918" s="65"/>
      <c r="AA918" s="65"/>
      <c r="AB918" s="65"/>
      <c r="AC918" s="65"/>
      <c r="AD918" s="65"/>
      <c r="AE918" s="65"/>
      <c r="AF918" s="65"/>
      <c r="AG918" s="65"/>
      <c r="AH918" s="65"/>
      <c r="AI918" s="127"/>
      <c r="AJ918" s="64"/>
      <c r="AL918" s="65"/>
    </row>
    <row r="919" spans="14:38" ht="15">
      <c r="N919" s="72"/>
      <c r="O919" s="72"/>
      <c r="P919" s="65"/>
      <c r="Q919" s="65"/>
      <c r="R919" s="65"/>
      <c r="S919" s="65"/>
      <c r="T919" s="65"/>
      <c r="U919" s="65"/>
      <c r="V919" s="65"/>
      <c r="W919" s="65"/>
      <c r="X919" s="65"/>
      <c r="Y919" s="65"/>
      <c r="Z919" s="65"/>
      <c r="AA919" s="65"/>
      <c r="AB919" s="65"/>
      <c r="AC919" s="65"/>
      <c r="AD919" s="65"/>
      <c r="AE919" s="65"/>
      <c r="AF919" s="65"/>
      <c r="AG919" s="65"/>
      <c r="AH919" s="65"/>
      <c r="AI919" s="127"/>
      <c r="AJ919" s="64"/>
      <c r="AL919" s="65"/>
    </row>
    <row r="920" spans="14:38" ht="15">
      <c r="N920" s="72"/>
      <c r="O920" s="72"/>
      <c r="P920" s="65"/>
      <c r="Q920" s="65"/>
      <c r="R920" s="65"/>
      <c r="S920" s="65"/>
      <c r="T920" s="65"/>
      <c r="U920" s="65"/>
      <c r="V920" s="65"/>
      <c r="W920" s="65"/>
      <c r="X920" s="65"/>
      <c r="Y920" s="65"/>
      <c r="Z920" s="65"/>
      <c r="AA920" s="65"/>
      <c r="AB920" s="65"/>
      <c r="AC920" s="65"/>
      <c r="AD920" s="65"/>
      <c r="AE920" s="65"/>
      <c r="AF920" s="65"/>
      <c r="AG920" s="65"/>
      <c r="AH920" s="65"/>
      <c r="AI920" s="127"/>
      <c r="AJ920" s="64"/>
      <c r="AL920" s="65"/>
    </row>
    <row r="921" spans="14:38" ht="15">
      <c r="N921" s="72"/>
      <c r="O921" s="72"/>
      <c r="P921" s="65"/>
      <c r="Q921" s="65"/>
      <c r="R921" s="65"/>
      <c r="S921" s="65"/>
      <c r="T921" s="65"/>
      <c r="U921" s="65"/>
      <c r="V921" s="65"/>
      <c r="W921" s="65"/>
      <c r="X921" s="65"/>
      <c r="Y921" s="65"/>
      <c r="Z921" s="65"/>
      <c r="AA921" s="65"/>
      <c r="AB921" s="65"/>
      <c r="AC921" s="65"/>
      <c r="AD921" s="65"/>
      <c r="AE921" s="65"/>
      <c r="AF921" s="65"/>
      <c r="AG921" s="65"/>
      <c r="AH921" s="65"/>
      <c r="AI921" s="127"/>
      <c r="AJ921" s="64"/>
      <c r="AL921" s="65"/>
    </row>
    <row r="922" spans="14:38" ht="15">
      <c r="N922" s="72"/>
      <c r="O922" s="72"/>
      <c r="P922" s="65"/>
      <c r="Q922" s="65"/>
      <c r="R922" s="65"/>
      <c r="S922" s="65"/>
      <c r="T922" s="65"/>
      <c r="U922" s="65"/>
      <c r="V922" s="65"/>
      <c r="W922" s="65"/>
      <c r="X922" s="65"/>
      <c r="Y922" s="65"/>
      <c r="Z922" s="65"/>
      <c r="AA922" s="65"/>
      <c r="AB922" s="65"/>
      <c r="AC922" s="65"/>
      <c r="AD922" s="65"/>
      <c r="AE922" s="65"/>
      <c r="AF922" s="65"/>
      <c r="AG922" s="65"/>
      <c r="AH922" s="65"/>
      <c r="AI922" s="127"/>
      <c r="AJ922" s="64"/>
      <c r="AL922" s="65"/>
    </row>
    <row r="923" spans="14:38" ht="15">
      <c r="N923" s="72"/>
      <c r="O923" s="72"/>
      <c r="P923" s="65"/>
      <c r="Q923" s="65"/>
      <c r="R923" s="65"/>
      <c r="S923" s="65"/>
      <c r="T923" s="65"/>
      <c r="U923" s="65"/>
      <c r="V923" s="65"/>
      <c r="W923" s="65"/>
      <c r="X923" s="65"/>
      <c r="Y923" s="65"/>
      <c r="Z923" s="65"/>
      <c r="AA923" s="65"/>
      <c r="AB923" s="65"/>
      <c r="AC923" s="65"/>
      <c r="AD923" s="65"/>
      <c r="AE923" s="65"/>
      <c r="AF923" s="65"/>
      <c r="AG923" s="65"/>
      <c r="AH923" s="65"/>
      <c r="AI923" s="127"/>
      <c r="AJ923" s="64"/>
      <c r="AL923" s="65"/>
    </row>
    <row r="924" spans="14:38" ht="15">
      <c r="N924" s="72"/>
      <c r="O924" s="72"/>
      <c r="P924" s="65"/>
      <c r="Q924" s="65"/>
      <c r="R924" s="65"/>
      <c r="S924" s="65"/>
      <c r="T924" s="65"/>
      <c r="U924" s="65"/>
      <c r="V924" s="65"/>
      <c r="W924" s="65"/>
      <c r="X924" s="65"/>
      <c r="Y924" s="65"/>
      <c r="Z924" s="65"/>
      <c r="AA924" s="65"/>
      <c r="AB924" s="65"/>
      <c r="AC924" s="65"/>
      <c r="AD924" s="65"/>
      <c r="AE924" s="65"/>
      <c r="AF924" s="65"/>
      <c r="AG924" s="65"/>
      <c r="AH924" s="65"/>
      <c r="AI924" s="127"/>
      <c r="AJ924" s="64"/>
      <c r="AL924" s="65"/>
    </row>
    <row r="925" spans="14:38" ht="15">
      <c r="N925" s="72"/>
      <c r="O925" s="72"/>
      <c r="P925" s="65"/>
      <c r="Q925" s="65"/>
      <c r="R925" s="65"/>
      <c r="S925" s="65"/>
      <c r="T925" s="65"/>
      <c r="U925" s="65"/>
      <c r="V925" s="65"/>
      <c r="W925" s="65"/>
      <c r="X925" s="65"/>
      <c r="Y925" s="65"/>
      <c r="Z925" s="65"/>
      <c r="AA925" s="65"/>
      <c r="AB925" s="65"/>
      <c r="AC925" s="65"/>
      <c r="AD925" s="65"/>
      <c r="AE925" s="65"/>
      <c r="AF925" s="65"/>
      <c r="AG925" s="65"/>
      <c r="AH925" s="65"/>
      <c r="AI925" s="127"/>
      <c r="AJ925" s="64"/>
      <c r="AL925" s="65"/>
    </row>
    <row r="926" spans="14:38" ht="15">
      <c r="N926" s="72"/>
      <c r="O926" s="72"/>
      <c r="P926" s="65"/>
      <c r="Q926" s="65"/>
      <c r="R926" s="65"/>
      <c r="S926" s="65"/>
      <c r="T926" s="65"/>
      <c r="U926" s="65"/>
      <c r="V926" s="65"/>
      <c r="W926" s="65"/>
      <c r="X926" s="65"/>
      <c r="Y926" s="65"/>
      <c r="Z926" s="65"/>
      <c r="AA926" s="65"/>
      <c r="AB926" s="65"/>
      <c r="AC926" s="65"/>
      <c r="AD926" s="65"/>
      <c r="AE926" s="65"/>
      <c r="AF926" s="65"/>
      <c r="AG926" s="65"/>
      <c r="AH926" s="65"/>
      <c r="AI926" s="127"/>
      <c r="AJ926" s="64"/>
      <c r="AL926" s="65"/>
    </row>
    <row r="927" spans="14:38" ht="15">
      <c r="N927" s="72"/>
      <c r="O927" s="72"/>
      <c r="P927" s="65"/>
      <c r="Q927" s="65"/>
      <c r="R927" s="65"/>
      <c r="S927" s="65"/>
      <c r="T927" s="65"/>
      <c r="U927" s="65"/>
      <c r="V927" s="65"/>
      <c r="W927" s="65"/>
      <c r="X927" s="65"/>
      <c r="Y927" s="65"/>
      <c r="Z927" s="65"/>
      <c r="AA927" s="65"/>
      <c r="AB927" s="65"/>
      <c r="AC927" s="65"/>
      <c r="AD927" s="65"/>
      <c r="AE927" s="65"/>
      <c r="AF927" s="65"/>
      <c r="AG927" s="65"/>
      <c r="AH927" s="65"/>
      <c r="AI927" s="127"/>
      <c r="AJ927" s="64"/>
      <c r="AL927" s="65"/>
    </row>
    <row r="928" spans="14:38" ht="15">
      <c r="N928" s="72"/>
      <c r="O928" s="72"/>
      <c r="P928" s="65"/>
      <c r="Q928" s="65"/>
      <c r="R928" s="65"/>
      <c r="S928" s="65"/>
      <c r="T928" s="65"/>
      <c r="U928" s="65"/>
      <c r="V928" s="65"/>
      <c r="W928" s="65"/>
      <c r="X928" s="65"/>
      <c r="Y928" s="65"/>
      <c r="Z928" s="65"/>
      <c r="AA928" s="65"/>
      <c r="AB928" s="65"/>
      <c r="AC928" s="65"/>
      <c r="AD928" s="65"/>
      <c r="AE928" s="65"/>
      <c r="AF928" s="65"/>
      <c r="AG928" s="65"/>
      <c r="AH928" s="65"/>
      <c r="AI928" s="127"/>
      <c r="AJ928" s="64"/>
      <c r="AL928" s="65"/>
    </row>
    <row r="929" spans="14:38" ht="15">
      <c r="N929" s="72"/>
      <c r="O929" s="72"/>
      <c r="P929" s="65"/>
      <c r="Q929" s="65"/>
      <c r="R929" s="65"/>
      <c r="S929" s="65"/>
      <c r="T929" s="65"/>
      <c r="U929" s="65"/>
      <c r="V929" s="65"/>
      <c r="W929" s="65"/>
      <c r="X929" s="65"/>
      <c r="Y929" s="65"/>
      <c r="Z929" s="65"/>
      <c r="AA929" s="65"/>
      <c r="AB929" s="65"/>
      <c r="AC929" s="65"/>
      <c r="AD929" s="65"/>
      <c r="AE929" s="65"/>
      <c r="AF929" s="65"/>
      <c r="AG929" s="65"/>
      <c r="AH929" s="65"/>
      <c r="AI929" s="127"/>
      <c r="AJ929" s="64"/>
      <c r="AL929" s="65"/>
    </row>
    <row r="930" spans="14:38" ht="15">
      <c r="N930" s="72"/>
      <c r="O930" s="72"/>
      <c r="P930" s="65"/>
      <c r="Q930" s="65"/>
      <c r="R930" s="65"/>
      <c r="S930" s="65"/>
      <c r="T930" s="65"/>
      <c r="U930" s="65"/>
      <c r="V930" s="65"/>
      <c r="W930" s="65"/>
      <c r="X930" s="65"/>
      <c r="Y930" s="65"/>
      <c r="Z930" s="65"/>
      <c r="AA930" s="65"/>
      <c r="AB930" s="65"/>
      <c r="AC930" s="65"/>
      <c r="AD930" s="65"/>
      <c r="AE930" s="65"/>
      <c r="AF930" s="65"/>
      <c r="AG930" s="65"/>
      <c r="AH930" s="65"/>
      <c r="AI930" s="127"/>
      <c r="AJ930" s="64"/>
      <c r="AL930" s="65"/>
    </row>
    <row r="931" spans="14:38" ht="15">
      <c r="N931" s="72"/>
      <c r="O931" s="72"/>
      <c r="P931" s="65"/>
      <c r="Q931" s="65"/>
      <c r="R931" s="65"/>
      <c r="S931" s="65"/>
      <c r="T931" s="65"/>
      <c r="U931" s="65"/>
      <c r="V931" s="65"/>
      <c r="W931" s="65"/>
      <c r="X931" s="65"/>
      <c r="Y931" s="65"/>
      <c r="Z931" s="65"/>
      <c r="AA931" s="65"/>
      <c r="AB931" s="65"/>
      <c r="AC931" s="65"/>
      <c r="AD931" s="65"/>
      <c r="AE931" s="65"/>
      <c r="AF931" s="65"/>
      <c r="AG931" s="65"/>
      <c r="AH931" s="65"/>
      <c r="AI931" s="127"/>
      <c r="AJ931" s="64"/>
      <c r="AL931" s="65"/>
    </row>
    <row r="932" spans="14:38" ht="15">
      <c r="N932" s="72"/>
      <c r="O932" s="72"/>
      <c r="P932" s="65"/>
      <c r="Q932" s="65"/>
      <c r="R932" s="65"/>
      <c r="S932" s="65"/>
      <c r="T932" s="65"/>
      <c r="U932" s="65"/>
      <c r="V932" s="65"/>
      <c r="W932" s="65"/>
      <c r="X932" s="65"/>
      <c r="Y932" s="65"/>
      <c r="Z932" s="65"/>
      <c r="AA932" s="65"/>
      <c r="AB932" s="65"/>
      <c r="AC932" s="65"/>
      <c r="AD932" s="65"/>
      <c r="AE932" s="65"/>
      <c r="AF932" s="65"/>
      <c r="AG932" s="65"/>
      <c r="AH932" s="65"/>
      <c r="AI932" s="127"/>
      <c r="AJ932" s="64"/>
      <c r="AL932" s="65"/>
    </row>
    <row r="933" spans="14:38" ht="15">
      <c r="N933" s="72"/>
      <c r="O933" s="72"/>
      <c r="P933" s="65"/>
      <c r="Q933" s="65"/>
      <c r="R933" s="65"/>
      <c r="S933" s="65"/>
      <c r="T933" s="65"/>
      <c r="U933" s="65"/>
      <c r="V933" s="65"/>
      <c r="W933" s="65"/>
      <c r="X933" s="65"/>
      <c r="Y933" s="65"/>
      <c r="Z933" s="65"/>
      <c r="AA933" s="65"/>
      <c r="AB933" s="65"/>
      <c r="AC933" s="65"/>
      <c r="AD933" s="65"/>
      <c r="AE933" s="65"/>
      <c r="AF933" s="65"/>
      <c r="AG933" s="65"/>
      <c r="AH933" s="65"/>
      <c r="AI933" s="127"/>
      <c r="AJ933" s="64"/>
      <c r="AL933" s="65"/>
    </row>
    <row r="934" spans="14:38" ht="15">
      <c r="N934" s="72"/>
      <c r="O934" s="72"/>
      <c r="P934" s="65"/>
      <c r="Q934" s="65"/>
      <c r="R934" s="65"/>
      <c r="S934" s="65"/>
      <c r="T934" s="65"/>
      <c r="U934" s="65"/>
      <c r="V934" s="65"/>
      <c r="W934" s="65"/>
      <c r="X934" s="65"/>
      <c r="Y934" s="65"/>
      <c r="Z934" s="65"/>
      <c r="AA934" s="65"/>
      <c r="AB934" s="65"/>
      <c r="AC934" s="65"/>
      <c r="AD934" s="65"/>
      <c r="AE934" s="65"/>
      <c r="AF934" s="65"/>
      <c r="AG934" s="65"/>
      <c r="AH934" s="65"/>
      <c r="AI934" s="127"/>
      <c r="AJ934" s="64"/>
      <c r="AL934" s="65"/>
    </row>
    <row r="935" spans="14:38" ht="15">
      <c r="N935" s="72"/>
      <c r="O935" s="72"/>
      <c r="P935" s="65"/>
      <c r="Q935" s="65"/>
      <c r="R935" s="65"/>
      <c r="S935" s="65"/>
      <c r="T935" s="65"/>
      <c r="U935" s="65"/>
      <c r="V935" s="65"/>
      <c r="W935" s="65"/>
      <c r="X935" s="65"/>
      <c r="Y935" s="65"/>
      <c r="Z935" s="65"/>
      <c r="AA935" s="65"/>
      <c r="AB935" s="65"/>
      <c r="AC935" s="65"/>
      <c r="AD935" s="65"/>
      <c r="AE935" s="65"/>
      <c r="AF935" s="65"/>
      <c r="AG935" s="65"/>
      <c r="AH935" s="65"/>
      <c r="AI935" s="127"/>
      <c r="AJ935" s="64"/>
      <c r="AL935" s="65"/>
    </row>
    <row r="936" spans="14:38" ht="15">
      <c r="N936" s="72"/>
      <c r="O936" s="72"/>
      <c r="P936" s="65"/>
      <c r="Q936" s="65"/>
      <c r="R936" s="65"/>
      <c r="S936" s="65"/>
      <c r="T936" s="65"/>
      <c r="U936" s="65"/>
      <c r="V936" s="65"/>
      <c r="W936" s="65"/>
      <c r="X936" s="65"/>
      <c r="Y936" s="65"/>
      <c r="Z936" s="65"/>
      <c r="AA936" s="65"/>
      <c r="AB936" s="65"/>
      <c r="AC936" s="65"/>
      <c r="AD936" s="65"/>
      <c r="AE936" s="65"/>
      <c r="AF936" s="65"/>
      <c r="AG936" s="65"/>
      <c r="AH936" s="65"/>
      <c r="AI936" s="127"/>
      <c r="AJ936" s="64"/>
      <c r="AL936" s="65"/>
    </row>
    <row r="937" spans="14:38" ht="15">
      <c r="N937" s="72"/>
      <c r="O937" s="72"/>
      <c r="P937" s="65"/>
      <c r="Q937" s="65"/>
      <c r="R937" s="65"/>
      <c r="S937" s="65"/>
      <c r="T937" s="65"/>
      <c r="U937" s="65"/>
      <c r="V937" s="65"/>
      <c r="W937" s="65"/>
      <c r="X937" s="65"/>
      <c r="Y937" s="65"/>
      <c r="Z937" s="65"/>
      <c r="AA937" s="65"/>
      <c r="AB937" s="65"/>
      <c r="AC937" s="65"/>
      <c r="AD937" s="65"/>
      <c r="AE937" s="65"/>
      <c r="AF937" s="65"/>
      <c r="AG937" s="65"/>
      <c r="AH937" s="65"/>
      <c r="AI937" s="127"/>
      <c r="AJ937" s="64"/>
      <c r="AL937" s="65"/>
    </row>
    <row r="938" spans="14:38" ht="15">
      <c r="N938" s="72"/>
      <c r="O938" s="72"/>
      <c r="P938" s="65"/>
      <c r="Q938" s="65"/>
      <c r="R938" s="65"/>
      <c r="S938" s="65"/>
      <c r="T938" s="65"/>
      <c r="U938" s="65"/>
      <c r="V938" s="65"/>
      <c r="W938" s="65"/>
      <c r="X938" s="65"/>
      <c r="Y938" s="65"/>
      <c r="Z938" s="65"/>
      <c r="AA938" s="65"/>
      <c r="AB938" s="65"/>
      <c r="AC938" s="65"/>
      <c r="AD938" s="65"/>
      <c r="AE938" s="65"/>
      <c r="AF938" s="65"/>
      <c r="AG938" s="65"/>
      <c r="AH938" s="65"/>
      <c r="AI938" s="127"/>
      <c r="AJ938" s="64"/>
      <c r="AL938" s="65"/>
    </row>
    <row r="939" spans="14:38" ht="15">
      <c r="N939" s="72"/>
      <c r="O939" s="72"/>
      <c r="P939" s="65"/>
      <c r="Q939" s="65"/>
      <c r="R939" s="65"/>
      <c r="S939" s="65"/>
      <c r="T939" s="65"/>
      <c r="U939" s="65"/>
      <c r="V939" s="65"/>
      <c r="W939" s="65"/>
      <c r="X939" s="65"/>
      <c r="Y939" s="65"/>
      <c r="Z939" s="65"/>
      <c r="AA939" s="65"/>
      <c r="AB939" s="65"/>
      <c r="AC939" s="65"/>
      <c r="AD939" s="65"/>
      <c r="AE939" s="65"/>
      <c r="AF939" s="65"/>
      <c r="AG939" s="65"/>
      <c r="AH939" s="65"/>
      <c r="AI939" s="127"/>
      <c r="AJ939" s="64"/>
      <c r="AL939" s="65"/>
    </row>
    <row r="940" spans="14:38" ht="15">
      <c r="N940" s="72"/>
      <c r="O940" s="72"/>
      <c r="P940" s="65"/>
      <c r="Q940" s="65"/>
      <c r="R940" s="65"/>
      <c r="S940" s="65"/>
      <c r="T940" s="65"/>
      <c r="U940" s="65"/>
      <c r="V940" s="65"/>
      <c r="W940" s="65"/>
      <c r="X940" s="65"/>
      <c r="Y940" s="65"/>
      <c r="Z940" s="65"/>
      <c r="AA940" s="65"/>
      <c r="AB940" s="65"/>
      <c r="AC940" s="65"/>
      <c r="AD940" s="65"/>
      <c r="AE940" s="65"/>
      <c r="AF940" s="65"/>
      <c r="AG940" s="65"/>
      <c r="AH940" s="65"/>
      <c r="AI940" s="127"/>
      <c r="AJ940" s="64"/>
      <c r="AL940" s="65"/>
    </row>
    <row r="941" spans="14:38" ht="15">
      <c r="N941" s="72"/>
      <c r="O941" s="72"/>
      <c r="P941" s="65"/>
      <c r="Q941" s="65"/>
      <c r="R941" s="65"/>
      <c r="S941" s="65"/>
      <c r="T941" s="65"/>
      <c r="U941" s="65"/>
      <c r="V941" s="65"/>
      <c r="W941" s="65"/>
      <c r="X941" s="65"/>
      <c r="Y941" s="65"/>
      <c r="Z941" s="65"/>
      <c r="AA941" s="65"/>
      <c r="AB941" s="65"/>
      <c r="AC941" s="65"/>
      <c r="AD941" s="65"/>
      <c r="AE941" s="65"/>
      <c r="AF941" s="65"/>
      <c r="AG941" s="65"/>
      <c r="AH941" s="65"/>
      <c r="AI941" s="127"/>
      <c r="AJ941" s="64"/>
      <c r="AL941" s="65"/>
    </row>
    <row r="942" spans="14:38" ht="15">
      <c r="N942" s="72"/>
      <c r="O942" s="72"/>
      <c r="P942" s="65"/>
      <c r="Q942" s="65"/>
      <c r="R942" s="65"/>
      <c r="S942" s="65"/>
      <c r="T942" s="65"/>
      <c r="U942" s="65"/>
      <c r="V942" s="65"/>
      <c r="W942" s="65"/>
      <c r="X942" s="65"/>
      <c r="Y942" s="65"/>
      <c r="Z942" s="65"/>
      <c r="AA942" s="65"/>
      <c r="AB942" s="65"/>
      <c r="AC942" s="65"/>
      <c r="AD942" s="65"/>
      <c r="AE942" s="65"/>
      <c r="AF942" s="65"/>
      <c r="AG942" s="65"/>
      <c r="AH942" s="65"/>
      <c r="AI942" s="127"/>
      <c r="AJ942" s="64"/>
      <c r="AL942" s="65"/>
    </row>
    <row r="943" spans="14:38" ht="15">
      <c r="N943" s="72"/>
      <c r="O943" s="72"/>
      <c r="P943" s="65"/>
      <c r="Q943" s="65"/>
      <c r="R943" s="65"/>
      <c r="S943" s="65"/>
      <c r="T943" s="65"/>
      <c r="U943" s="65"/>
      <c r="V943" s="65"/>
      <c r="W943" s="65"/>
      <c r="X943" s="65"/>
      <c r="Y943" s="65"/>
      <c r="Z943" s="65"/>
      <c r="AA943" s="65"/>
      <c r="AB943" s="65"/>
      <c r="AC943" s="65"/>
      <c r="AD943" s="65"/>
      <c r="AE943" s="65"/>
      <c r="AF943" s="65"/>
      <c r="AG943" s="65"/>
      <c r="AH943" s="65"/>
      <c r="AI943" s="127"/>
      <c r="AJ943" s="64"/>
      <c r="AL943" s="65"/>
    </row>
    <row r="944" spans="14:38" ht="15">
      <c r="N944" s="72"/>
      <c r="O944" s="72"/>
      <c r="P944" s="65"/>
      <c r="Q944" s="65"/>
      <c r="R944" s="65"/>
      <c r="S944" s="65"/>
      <c r="T944" s="65"/>
      <c r="U944" s="65"/>
      <c r="V944" s="65"/>
      <c r="W944" s="65"/>
      <c r="X944" s="65"/>
      <c r="Y944" s="65"/>
      <c r="Z944" s="65"/>
      <c r="AA944" s="65"/>
      <c r="AB944" s="65"/>
      <c r="AC944" s="65"/>
      <c r="AD944" s="65"/>
      <c r="AE944" s="65"/>
      <c r="AF944" s="65"/>
      <c r="AG944" s="65"/>
      <c r="AH944" s="65"/>
      <c r="AI944" s="127"/>
      <c r="AJ944" s="64"/>
      <c r="AL944" s="65"/>
    </row>
    <row r="945" spans="14:38" ht="15">
      <c r="N945" s="72"/>
      <c r="O945" s="72"/>
      <c r="P945" s="65"/>
      <c r="Q945" s="65"/>
      <c r="R945" s="65"/>
      <c r="S945" s="65"/>
      <c r="T945" s="65"/>
      <c r="U945" s="65"/>
      <c r="V945" s="65"/>
      <c r="W945" s="65"/>
      <c r="X945" s="65"/>
      <c r="Y945" s="65"/>
      <c r="Z945" s="65"/>
      <c r="AA945" s="65"/>
      <c r="AB945" s="65"/>
      <c r="AC945" s="65"/>
      <c r="AD945" s="65"/>
      <c r="AE945" s="65"/>
      <c r="AF945" s="65"/>
      <c r="AG945" s="65"/>
      <c r="AH945" s="65"/>
      <c r="AI945" s="127"/>
      <c r="AJ945" s="64"/>
      <c r="AL945" s="65"/>
    </row>
    <row r="946" spans="14:38" ht="15">
      <c r="N946" s="72"/>
      <c r="O946" s="72"/>
      <c r="P946" s="65"/>
      <c r="Q946" s="65"/>
      <c r="R946" s="65"/>
      <c r="S946" s="65"/>
      <c r="T946" s="65"/>
      <c r="U946" s="65"/>
      <c r="V946" s="65"/>
      <c r="W946" s="65"/>
      <c r="X946" s="65"/>
      <c r="Y946" s="65"/>
      <c r="Z946" s="65"/>
      <c r="AA946" s="65"/>
      <c r="AB946" s="65"/>
      <c r="AC946" s="65"/>
      <c r="AD946" s="65"/>
      <c r="AE946" s="65"/>
      <c r="AF946" s="65"/>
      <c r="AG946" s="65"/>
      <c r="AH946" s="65"/>
      <c r="AI946" s="127"/>
      <c r="AJ946" s="64"/>
      <c r="AL946" s="65"/>
    </row>
    <row r="947" spans="14:38" ht="15">
      <c r="N947" s="72"/>
      <c r="O947" s="72"/>
      <c r="P947" s="65"/>
      <c r="Q947" s="65"/>
      <c r="R947" s="65"/>
      <c r="S947" s="65"/>
      <c r="T947" s="65"/>
      <c r="U947" s="65"/>
      <c r="V947" s="65"/>
      <c r="W947" s="65"/>
      <c r="X947" s="65"/>
      <c r="Y947" s="65"/>
      <c r="Z947" s="65"/>
      <c r="AA947" s="65"/>
      <c r="AB947" s="65"/>
      <c r="AC947" s="65"/>
      <c r="AD947" s="65"/>
      <c r="AE947" s="65"/>
      <c r="AF947" s="65"/>
      <c r="AG947" s="65"/>
      <c r="AH947" s="65"/>
      <c r="AI947" s="127"/>
      <c r="AJ947" s="64"/>
      <c r="AL947" s="65"/>
    </row>
    <row r="948" spans="14:38" ht="15">
      <c r="N948" s="72"/>
      <c r="O948" s="72"/>
      <c r="P948" s="65"/>
      <c r="Q948" s="65"/>
      <c r="R948" s="65"/>
      <c r="S948" s="65"/>
      <c r="T948" s="65"/>
      <c r="U948" s="65"/>
      <c r="V948" s="65"/>
      <c r="W948" s="65"/>
      <c r="X948" s="65"/>
      <c r="Y948" s="65"/>
      <c r="Z948" s="65"/>
      <c r="AA948" s="65"/>
      <c r="AB948" s="65"/>
      <c r="AC948" s="65"/>
      <c r="AD948" s="65"/>
      <c r="AE948" s="65"/>
      <c r="AF948" s="65"/>
      <c r="AG948" s="65"/>
      <c r="AH948" s="65"/>
      <c r="AI948" s="127"/>
      <c r="AJ948" s="64"/>
      <c r="AL948" s="65"/>
    </row>
    <row r="949" spans="14:38" ht="15">
      <c r="N949" s="72"/>
      <c r="O949" s="72"/>
      <c r="P949" s="65"/>
      <c r="Q949" s="65"/>
      <c r="R949" s="65"/>
      <c r="S949" s="65"/>
      <c r="T949" s="65"/>
      <c r="U949" s="65"/>
      <c r="V949" s="65"/>
      <c r="W949" s="65"/>
      <c r="X949" s="65"/>
      <c r="Y949" s="65"/>
      <c r="Z949" s="65"/>
      <c r="AA949" s="65"/>
      <c r="AB949" s="65"/>
      <c r="AC949" s="65"/>
      <c r="AD949" s="65"/>
      <c r="AE949" s="65"/>
      <c r="AF949" s="65"/>
      <c r="AG949" s="65"/>
      <c r="AH949" s="65"/>
      <c r="AI949" s="127"/>
      <c r="AJ949" s="64"/>
      <c r="AL949" s="65"/>
    </row>
    <row r="950" spans="14:38" ht="15">
      <c r="N950" s="72"/>
      <c r="O950" s="72"/>
      <c r="P950" s="65"/>
      <c r="Q950" s="65"/>
      <c r="R950" s="65"/>
      <c r="S950" s="65"/>
      <c r="T950" s="65"/>
      <c r="U950" s="65"/>
      <c r="V950" s="65"/>
      <c r="W950" s="65"/>
      <c r="X950" s="65"/>
      <c r="Y950" s="65"/>
      <c r="Z950" s="65"/>
      <c r="AA950" s="65"/>
      <c r="AB950" s="65"/>
      <c r="AC950" s="65"/>
      <c r="AD950" s="65"/>
      <c r="AE950" s="65"/>
      <c r="AF950" s="65"/>
      <c r="AG950" s="65"/>
      <c r="AH950" s="65"/>
      <c r="AI950" s="127"/>
      <c r="AJ950" s="64"/>
      <c r="AL950" s="65"/>
    </row>
    <row r="951" spans="14:38" ht="15">
      <c r="N951" s="72"/>
      <c r="O951" s="72"/>
      <c r="P951" s="65"/>
      <c r="Q951" s="65"/>
      <c r="R951" s="65"/>
      <c r="S951" s="65"/>
      <c r="T951" s="65"/>
      <c r="U951" s="65"/>
      <c r="V951" s="65"/>
      <c r="W951" s="65"/>
      <c r="X951" s="65"/>
      <c r="Y951" s="65"/>
      <c r="Z951" s="65"/>
      <c r="AA951" s="65"/>
      <c r="AB951" s="65"/>
      <c r="AC951" s="65"/>
      <c r="AD951" s="65"/>
      <c r="AE951" s="65"/>
      <c r="AF951" s="65"/>
      <c r="AG951" s="65"/>
      <c r="AH951" s="65"/>
      <c r="AI951" s="127"/>
      <c r="AJ951" s="64"/>
      <c r="AL951" s="65"/>
    </row>
    <row r="952" spans="14:38" ht="15">
      <c r="N952" s="72"/>
      <c r="O952" s="72"/>
      <c r="P952" s="65"/>
      <c r="Q952" s="65"/>
      <c r="R952" s="65"/>
      <c r="S952" s="65"/>
      <c r="T952" s="65"/>
      <c r="U952" s="65"/>
      <c r="V952" s="65"/>
      <c r="W952" s="65"/>
      <c r="X952" s="65"/>
      <c r="Y952" s="65"/>
      <c r="Z952" s="65"/>
      <c r="AA952" s="65"/>
      <c r="AB952" s="65"/>
      <c r="AC952" s="65"/>
      <c r="AD952" s="65"/>
      <c r="AE952" s="65"/>
      <c r="AF952" s="65"/>
      <c r="AG952" s="65"/>
      <c r="AH952" s="65"/>
      <c r="AI952" s="127"/>
      <c r="AJ952" s="64"/>
      <c r="AL952" s="65"/>
    </row>
    <row r="953" spans="14:38" ht="15">
      <c r="N953" s="72"/>
      <c r="O953" s="72"/>
      <c r="P953" s="65"/>
      <c r="Q953" s="65"/>
      <c r="R953" s="65"/>
      <c r="S953" s="65"/>
      <c r="T953" s="65"/>
      <c r="U953" s="65"/>
      <c r="V953" s="65"/>
      <c r="W953" s="65"/>
      <c r="X953" s="65"/>
      <c r="Y953" s="65"/>
      <c r="Z953" s="65"/>
      <c r="AA953" s="65"/>
      <c r="AB953" s="65"/>
      <c r="AC953" s="65"/>
      <c r="AD953" s="65"/>
      <c r="AE953" s="65"/>
      <c r="AF953" s="65"/>
      <c r="AG953" s="65"/>
      <c r="AH953" s="65"/>
      <c r="AI953" s="127"/>
      <c r="AJ953" s="64"/>
      <c r="AL953" s="65"/>
    </row>
    <row r="954" spans="14:38" ht="15">
      <c r="N954" s="72"/>
      <c r="O954" s="72"/>
      <c r="P954" s="65"/>
      <c r="Q954" s="65"/>
      <c r="R954" s="65"/>
      <c r="S954" s="65"/>
      <c r="T954" s="65"/>
      <c r="U954" s="65"/>
      <c r="V954" s="65"/>
      <c r="W954" s="65"/>
      <c r="X954" s="65"/>
      <c r="Y954" s="65"/>
      <c r="Z954" s="65"/>
      <c r="AA954" s="65"/>
      <c r="AB954" s="65"/>
      <c r="AC954" s="65"/>
      <c r="AD954" s="65"/>
      <c r="AE954" s="65"/>
      <c r="AF954" s="65"/>
      <c r="AG954" s="65"/>
      <c r="AH954" s="65"/>
      <c r="AI954" s="127"/>
      <c r="AJ954" s="64"/>
      <c r="AL954" s="65"/>
    </row>
    <row r="955" spans="14:38" ht="15">
      <c r="N955" s="72"/>
      <c r="O955" s="72"/>
      <c r="P955" s="65"/>
      <c r="Q955" s="65"/>
      <c r="R955" s="65"/>
      <c r="S955" s="65"/>
      <c r="T955" s="65"/>
      <c r="U955" s="65"/>
      <c r="V955" s="65"/>
      <c r="W955" s="65"/>
      <c r="X955" s="65"/>
      <c r="Y955" s="65"/>
      <c r="Z955" s="65"/>
      <c r="AA955" s="65"/>
      <c r="AB955" s="65"/>
      <c r="AC955" s="65"/>
      <c r="AD955" s="65"/>
      <c r="AE955" s="65"/>
      <c r="AF955" s="65"/>
      <c r="AG955" s="65"/>
      <c r="AH955" s="65"/>
      <c r="AI955" s="127"/>
      <c r="AJ955" s="64"/>
      <c r="AL955" s="65"/>
    </row>
    <row r="956" spans="14:38" ht="15">
      <c r="N956" s="72"/>
      <c r="O956" s="72"/>
      <c r="P956" s="65"/>
      <c r="Q956" s="65"/>
      <c r="R956" s="65"/>
      <c r="S956" s="65"/>
      <c r="T956" s="65"/>
      <c r="U956" s="65"/>
      <c r="V956" s="65"/>
      <c r="W956" s="65"/>
      <c r="X956" s="65"/>
      <c r="Y956" s="65"/>
      <c r="Z956" s="65"/>
      <c r="AA956" s="65"/>
      <c r="AB956" s="65"/>
      <c r="AC956" s="65"/>
      <c r="AD956" s="65"/>
      <c r="AE956" s="65"/>
      <c r="AF956" s="65"/>
      <c r="AG956" s="65"/>
      <c r="AH956" s="65"/>
      <c r="AI956" s="127"/>
      <c r="AJ956" s="64"/>
      <c r="AL956" s="65"/>
    </row>
    <row r="957" spans="14:38" ht="15">
      <c r="N957" s="72"/>
      <c r="O957" s="72"/>
      <c r="P957" s="65"/>
      <c r="Q957" s="65"/>
      <c r="R957" s="65"/>
      <c r="S957" s="65"/>
      <c r="T957" s="65"/>
      <c r="U957" s="65"/>
      <c r="V957" s="65"/>
      <c r="W957" s="65"/>
      <c r="X957" s="65"/>
      <c r="Y957" s="65"/>
      <c r="Z957" s="65"/>
      <c r="AA957" s="65"/>
      <c r="AB957" s="65"/>
      <c r="AC957" s="65"/>
      <c r="AD957" s="65"/>
      <c r="AE957" s="65"/>
      <c r="AF957" s="65"/>
      <c r="AG957" s="65"/>
      <c r="AH957" s="65"/>
      <c r="AI957" s="127"/>
      <c r="AJ957" s="64"/>
      <c r="AL957" s="65"/>
    </row>
    <row r="958" spans="14:38" ht="15">
      <c r="N958" s="72"/>
      <c r="O958" s="72"/>
      <c r="P958" s="65"/>
      <c r="Q958" s="65"/>
      <c r="R958" s="65"/>
      <c r="S958" s="65"/>
      <c r="T958" s="65"/>
      <c r="U958" s="65"/>
      <c r="V958" s="65"/>
      <c r="W958" s="65"/>
      <c r="X958" s="65"/>
      <c r="Y958" s="65"/>
      <c r="Z958" s="65"/>
      <c r="AA958" s="65"/>
      <c r="AB958" s="65"/>
      <c r="AC958" s="65"/>
      <c r="AD958" s="65"/>
      <c r="AE958" s="65"/>
      <c r="AF958" s="65"/>
      <c r="AG958" s="65"/>
      <c r="AH958" s="65"/>
      <c r="AI958" s="127"/>
      <c r="AJ958" s="64"/>
      <c r="AL958" s="65"/>
    </row>
    <row r="959" spans="14:38" ht="15">
      <c r="N959" s="72"/>
      <c r="O959" s="72"/>
      <c r="P959" s="65"/>
      <c r="Q959" s="65"/>
      <c r="R959" s="65"/>
      <c r="S959" s="65"/>
      <c r="T959" s="65"/>
      <c r="U959" s="65"/>
      <c r="V959" s="65"/>
      <c r="W959" s="65"/>
      <c r="X959" s="65"/>
      <c r="Y959" s="65"/>
      <c r="Z959" s="65"/>
      <c r="AA959" s="65"/>
      <c r="AB959" s="65"/>
      <c r="AC959" s="65"/>
      <c r="AD959" s="65"/>
      <c r="AE959" s="65"/>
      <c r="AF959" s="65"/>
      <c r="AG959" s="65"/>
      <c r="AH959" s="65"/>
      <c r="AI959" s="127"/>
      <c r="AJ959" s="64"/>
      <c r="AL959" s="65"/>
    </row>
    <row r="960" spans="14:38" ht="15">
      <c r="N960" s="72"/>
      <c r="O960" s="72"/>
      <c r="P960" s="65"/>
      <c r="Q960" s="65"/>
      <c r="R960" s="65"/>
      <c r="S960" s="65"/>
      <c r="T960" s="65"/>
      <c r="U960" s="65"/>
      <c r="V960" s="65"/>
      <c r="W960" s="65"/>
      <c r="X960" s="65"/>
      <c r="Y960" s="65"/>
      <c r="Z960" s="65"/>
      <c r="AA960" s="65"/>
      <c r="AB960" s="65"/>
      <c r="AC960" s="65"/>
      <c r="AD960" s="65"/>
      <c r="AE960" s="65"/>
      <c r="AF960" s="65"/>
      <c r="AG960" s="65"/>
      <c r="AH960" s="65"/>
      <c r="AI960" s="127"/>
      <c r="AJ960" s="64"/>
      <c r="AL960" s="65"/>
    </row>
    <row r="961" spans="14:38" ht="15">
      <c r="N961" s="72"/>
      <c r="O961" s="72"/>
      <c r="P961" s="65"/>
      <c r="Q961" s="65"/>
      <c r="R961" s="65"/>
      <c r="S961" s="65"/>
      <c r="T961" s="65"/>
      <c r="U961" s="65"/>
      <c r="V961" s="65"/>
      <c r="W961" s="65"/>
      <c r="X961" s="65"/>
      <c r="Y961" s="65"/>
      <c r="Z961" s="65"/>
      <c r="AA961" s="65"/>
      <c r="AB961" s="65"/>
      <c r="AC961" s="65"/>
      <c r="AD961" s="65"/>
      <c r="AE961" s="65"/>
      <c r="AF961" s="65"/>
      <c r="AG961" s="65"/>
      <c r="AH961" s="65"/>
      <c r="AI961" s="127"/>
      <c r="AJ961" s="64"/>
      <c r="AL961" s="65"/>
    </row>
    <row r="962" spans="14:38" ht="15">
      <c r="N962" s="72"/>
      <c r="O962" s="72"/>
      <c r="P962" s="65"/>
      <c r="Q962" s="65"/>
      <c r="R962" s="65"/>
      <c r="S962" s="65"/>
      <c r="T962" s="65"/>
      <c r="U962" s="65"/>
      <c r="V962" s="65"/>
      <c r="W962" s="65"/>
      <c r="X962" s="65"/>
      <c r="Y962" s="65"/>
      <c r="Z962" s="65"/>
      <c r="AA962" s="65"/>
      <c r="AB962" s="65"/>
      <c r="AC962" s="65"/>
      <c r="AD962" s="65"/>
      <c r="AE962" s="65"/>
      <c r="AF962" s="65"/>
      <c r="AG962" s="65"/>
      <c r="AH962" s="65"/>
      <c r="AI962" s="127"/>
      <c r="AJ962" s="64"/>
      <c r="AL962" s="65"/>
    </row>
    <row r="963" spans="14:38" ht="15">
      <c r="N963" s="72"/>
      <c r="O963" s="72"/>
      <c r="P963" s="65"/>
      <c r="Q963" s="65"/>
      <c r="R963" s="65"/>
      <c r="S963" s="65"/>
      <c r="T963" s="65"/>
      <c r="U963" s="65"/>
      <c r="V963" s="65"/>
      <c r="W963" s="65"/>
      <c r="X963" s="65"/>
      <c r="Y963" s="65"/>
      <c r="Z963" s="65"/>
      <c r="AA963" s="65"/>
      <c r="AB963" s="65"/>
      <c r="AC963" s="65"/>
      <c r="AD963" s="65"/>
      <c r="AE963" s="65"/>
      <c r="AF963" s="65"/>
      <c r="AG963" s="65"/>
      <c r="AH963" s="65"/>
      <c r="AI963" s="127"/>
      <c r="AJ963" s="64"/>
      <c r="AL963" s="65"/>
    </row>
    <row r="964" spans="14:38" ht="15">
      <c r="N964" s="72"/>
      <c r="O964" s="72"/>
      <c r="P964" s="65"/>
      <c r="Q964" s="65"/>
      <c r="R964" s="65"/>
      <c r="S964" s="65"/>
      <c r="T964" s="65"/>
      <c r="U964" s="65"/>
      <c r="V964" s="65"/>
      <c r="W964" s="65"/>
      <c r="X964" s="65"/>
      <c r="Y964" s="65"/>
      <c r="Z964" s="65"/>
      <c r="AA964" s="65"/>
      <c r="AB964" s="65"/>
      <c r="AC964" s="65"/>
      <c r="AD964" s="65"/>
      <c r="AE964" s="65"/>
      <c r="AF964" s="65"/>
      <c r="AG964" s="65"/>
      <c r="AH964" s="65"/>
      <c r="AI964" s="127"/>
      <c r="AJ964" s="64"/>
      <c r="AL964" s="65"/>
    </row>
    <row r="965" spans="14:38" ht="15">
      <c r="N965" s="72"/>
      <c r="O965" s="72"/>
      <c r="P965" s="65"/>
      <c r="Q965" s="65"/>
      <c r="R965" s="65"/>
      <c r="S965" s="65"/>
      <c r="T965" s="65"/>
      <c r="U965" s="65"/>
      <c r="V965" s="65"/>
      <c r="W965" s="65"/>
      <c r="X965" s="65"/>
      <c r="Y965" s="65"/>
      <c r="Z965" s="65"/>
      <c r="AA965" s="65"/>
      <c r="AB965" s="65"/>
      <c r="AC965" s="65"/>
      <c r="AD965" s="65"/>
      <c r="AE965" s="65"/>
      <c r="AF965" s="65"/>
      <c r="AG965" s="65"/>
      <c r="AH965" s="65"/>
      <c r="AI965" s="127"/>
      <c r="AJ965" s="64"/>
      <c r="AL965" s="65"/>
    </row>
    <row r="966" spans="14:38" ht="15">
      <c r="N966" s="72"/>
      <c r="O966" s="72"/>
      <c r="P966" s="65"/>
      <c r="Q966" s="65"/>
      <c r="R966" s="65"/>
      <c r="S966" s="65"/>
      <c r="T966" s="65"/>
      <c r="U966" s="65"/>
      <c r="V966" s="65"/>
      <c r="W966" s="65"/>
      <c r="X966" s="65"/>
      <c r="Y966" s="65"/>
      <c r="Z966" s="65"/>
      <c r="AA966" s="65"/>
      <c r="AB966" s="65"/>
      <c r="AC966" s="65"/>
      <c r="AD966" s="65"/>
      <c r="AE966" s="65"/>
      <c r="AF966" s="65"/>
      <c r="AG966" s="65"/>
      <c r="AH966" s="65"/>
      <c r="AI966" s="127"/>
      <c r="AJ966" s="64"/>
      <c r="AL966" s="65"/>
    </row>
    <row r="967" spans="14:38" ht="15">
      <c r="N967" s="72"/>
      <c r="O967" s="72"/>
      <c r="P967" s="65"/>
      <c r="Q967" s="65"/>
      <c r="R967" s="65"/>
      <c r="S967" s="65"/>
      <c r="T967" s="65"/>
      <c r="U967" s="65"/>
      <c r="V967" s="65"/>
      <c r="W967" s="65"/>
      <c r="X967" s="65"/>
      <c r="Y967" s="65"/>
      <c r="Z967" s="65"/>
      <c r="AA967" s="65"/>
      <c r="AB967" s="65"/>
      <c r="AC967" s="65"/>
      <c r="AD967" s="65"/>
      <c r="AE967" s="65"/>
      <c r="AF967" s="65"/>
      <c r="AG967" s="65"/>
      <c r="AH967" s="65"/>
      <c r="AI967" s="127"/>
      <c r="AJ967" s="64"/>
      <c r="AL967" s="65"/>
    </row>
    <row r="968" spans="14:38" ht="15">
      <c r="N968" s="72"/>
      <c r="O968" s="72"/>
      <c r="P968" s="65"/>
      <c r="Q968" s="65"/>
      <c r="R968" s="65"/>
      <c r="S968" s="65"/>
      <c r="T968" s="65"/>
      <c r="U968" s="65"/>
      <c r="V968" s="65"/>
      <c r="W968" s="65"/>
      <c r="X968" s="65"/>
      <c r="Y968" s="65"/>
      <c r="Z968" s="65"/>
      <c r="AA968" s="65"/>
      <c r="AB968" s="65"/>
      <c r="AC968" s="65"/>
      <c r="AD968" s="65"/>
      <c r="AE968" s="65"/>
      <c r="AF968" s="65"/>
      <c r="AG968" s="65"/>
      <c r="AH968" s="65"/>
      <c r="AI968" s="127"/>
      <c r="AJ968" s="64"/>
      <c r="AL968" s="65"/>
    </row>
    <row r="969" spans="14:38" ht="15">
      <c r="N969" s="72"/>
      <c r="O969" s="72"/>
      <c r="P969" s="65"/>
      <c r="Q969" s="65"/>
      <c r="R969" s="65"/>
      <c r="S969" s="65"/>
      <c r="T969" s="65"/>
      <c r="U969" s="65"/>
      <c r="V969" s="65"/>
      <c r="W969" s="65"/>
      <c r="X969" s="65"/>
      <c r="Y969" s="65"/>
      <c r="Z969" s="65"/>
      <c r="AA969" s="65"/>
      <c r="AB969" s="65"/>
      <c r="AC969" s="65"/>
      <c r="AD969" s="65"/>
      <c r="AE969" s="65"/>
      <c r="AF969" s="65"/>
      <c r="AG969" s="65"/>
      <c r="AH969" s="65"/>
      <c r="AI969" s="127"/>
      <c r="AJ969" s="64"/>
      <c r="AL969" s="65"/>
    </row>
    <row r="970" spans="14:38" ht="15">
      <c r="N970" s="72"/>
      <c r="O970" s="72"/>
      <c r="P970" s="65"/>
      <c r="Q970" s="65"/>
      <c r="R970" s="65"/>
      <c r="S970" s="65"/>
      <c r="T970" s="65"/>
      <c r="U970" s="65"/>
      <c r="V970" s="65"/>
      <c r="W970" s="65"/>
      <c r="X970" s="65"/>
      <c r="Y970" s="65"/>
      <c r="Z970" s="65"/>
      <c r="AA970" s="65"/>
      <c r="AB970" s="65"/>
      <c r="AC970" s="65"/>
      <c r="AD970" s="65"/>
      <c r="AE970" s="65"/>
      <c r="AF970" s="65"/>
      <c r="AG970" s="65"/>
      <c r="AH970" s="65"/>
      <c r="AI970" s="127"/>
      <c r="AJ970" s="64"/>
      <c r="AL970" s="65"/>
    </row>
    <row r="971" spans="14:38" ht="15">
      <c r="N971" s="72"/>
      <c r="O971" s="72"/>
      <c r="P971" s="65"/>
      <c r="Q971" s="65"/>
      <c r="R971" s="65"/>
      <c r="S971" s="65"/>
      <c r="T971" s="65"/>
      <c r="U971" s="65"/>
      <c r="V971" s="65"/>
      <c r="W971" s="65"/>
      <c r="X971" s="65"/>
      <c r="Y971" s="65"/>
      <c r="Z971" s="65"/>
      <c r="AA971" s="65"/>
      <c r="AB971" s="65"/>
      <c r="AC971" s="65"/>
      <c r="AD971" s="65"/>
      <c r="AE971" s="65"/>
      <c r="AF971" s="65"/>
      <c r="AG971" s="65"/>
      <c r="AH971" s="65"/>
      <c r="AI971" s="127"/>
      <c r="AJ971" s="64"/>
      <c r="AL971" s="65"/>
    </row>
    <row r="972" spans="14:38" ht="15">
      <c r="N972" s="72"/>
      <c r="O972" s="72"/>
      <c r="P972" s="65"/>
      <c r="Q972" s="65"/>
      <c r="R972" s="65"/>
      <c r="S972" s="65"/>
      <c r="T972" s="65"/>
      <c r="U972" s="65"/>
      <c r="V972" s="65"/>
      <c r="W972" s="65"/>
      <c r="X972" s="65"/>
      <c r="Y972" s="65"/>
      <c r="Z972" s="65"/>
      <c r="AA972" s="65"/>
      <c r="AB972" s="65"/>
      <c r="AC972" s="65"/>
      <c r="AD972" s="65"/>
      <c r="AE972" s="65"/>
      <c r="AF972" s="65"/>
      <c r="AG972" s="65"/>
      <c r="AH972" s="65"/>
      <c r="AI972" s="127"/>
      <c r="AJ972" s="64"/>
      <c r="AL972" s="65"/>
    </row>
    <row r="973" spans="14:38" ht="15">
      <c r="N973" s="72"/>
      <c r="O973" s="72"/>
      <c r="P973" s="65"/>
      <c r="Q973" s="65"/>
      <c r="R973" s="65"/>
      <c r="S973" s="65"/>
      <c r="T973" s="65"/>
      <c r="U973" s="65"/>
      <c r="V973" s="65"/>
      <c r="W973" s="65"/>
      <c r="X973" s="65"/>
      <c r="Y973" s="65"/>
      <c r="Z973" s="65"/>
      <c r="AA973" s="65"/>
      <c r="AB973" s="65"/>
      <c r="AC973" s="65"/>
      <c r="AD973" s="65"/>
      <c r="AE973" s="65"/>
      <c r="AF973" s="65"/>
      <c r="AG973" s="65"/>
      <c r="AH973" s="65"/>
      <c r="AI973" s="127"/>
      <c r="AJ973" s="64"/>
      <c r="AL973" s="65"/>
    </row>
    <row r="974" spans="14:38" ht="15">
      <c r="N974" s="72"/>
      <c r="O974" s="72"/>
      <c r="P974" s="65"/>
      <c r="Q974" s="65"/>
      <c r="R974" s="65"/>
      <c r="S974" s="65"/>
      <c r="T974" s="65"/>
      <c r="U974" s="65"/>
      <c r="V974" s="65"/>
      <c r="W974" s="65"/>
      <c r="X974" s="65"/>
      <c r="Y974" s="65"/>
      <c r="Z974" s="65"/>
      <c r="AA974" s="65"/>
      <c r="AB974" s="65"/>
      <c r="AC974" s="65"/>
      <c r="AD974" s="65"/>
      <c r="AE974" s="65"/>
      <c r="AF974" s="65"/>
      <c r="AG974" s="65"/>
      <c r="AH974" s="65"/>
      <c r="AI974" s="127"/>
      <c r="AJ974" s="64"/>
      <c r="AL974" s="65"/>
    </row>
    <row r="975" spans="14:38" ht="15">
      <c r="N975" s="72"/>
      <c r="O975" s="72"/>
      <c r="P975" s="65"/>
      <c r="Q975" s="65"/>
      <c r="R975" s="65"/>
      <c r="S975" s="65"/>
      <c r="T975" s="65"/>
      <c r="U975" s="65"/>
      <c r="V975" s="65"/>
      <c r="W975" s="65"/>
      <c r="X975" s="65"/>
      <c r="Y975" s="65"/>
      <c r="Z975" s="65"/>
      <c r="AA975" s="65"/>
      <c r="AB975" s="65"/>
      <c r="AC975" s="65"/>
      <c r="AD975" s="65"/>
      <c r="AE975" s="65"/>
      <c r="AF975" s="65"/>
      <c r="AG975" s="65"/>
      <c r="AH975" s="65"/>
      <c r="AI975" s="127"/>
      <c r="AJ975" s="64"/>
      <c r="AL975" s="65"/>
    </row>
    <row r="976" spans="14:38" ht="15">
      <c r="N976" s="72"/>
      <c r="O976" s="72"/>
      <c r="P976" s="65"/>
      <c r="Q976" s="65"/>
      <c r="R976" s="65"/>
      <c r="S976" s="65"/>
      <c r="T976" s="65"/>
      <c r="U976" s="65"/>
      <c r="V976" s="65"/>
      <c r="W976" s="65"/>
      <c r="X976" s="65"/>
      <c r="Y976" s="65"/>
      <c r="Z976" s="65"/>
      <c r="AA976" s="65"/>
      <c r="AB976" s="65"/>
      <c r="AC976" s="65"/>
      <c r="AD976" s="65"/>
      <c r="AE976" s="65"/>
      <c r="AF976" s="65"/>
      <c r="AG976" s="65"/>
      <c r="AH976" s="65"/>
      <c r="AI976" s="127"/>
      <c r="AJ976" s="64"/>
      <c r="AL976" s="65"/>
    </row>
    <row r="977" spans="14:38" ht="15">
      <c r="N977" s="72"/>
      <c r="O977" s="72"/>
      <c r="P977" s="65"/>
      <c r="Q977" s="65"/>
      <c r="R977" s="65"/>
      <c r="S977" s="65"/>
      <c r="T977" s="65"/>
      <c r="U977" s="65"/>
      <c r="V977" s="65"/>
      <c r="W977" s="65"/>
      <c r="X977" s="65"/>
      <c r="Y977" s="65"/>
      <c r="Z977" s="65"/>
      <c r="AA977" s="65"/>
      <c r="AB977" s="65"/>
      <c r="AC977" s="65"/>
      <c r="AD977" s="65"/>
      <c r="AE977" s="65"/>
      <c r="AF977" s="65"/>
      <c r="AG977" s="65"/>
      <c r="AH977" s="65"/>
      <c r="AI977" s="127"/>
      <c r="AJ977" s="64"/>
      <c r="AL977" s="65"/>
    </row>
    <row r="978" spans="14:38" ht="15">
      <c r="N978" s="72"/>
      <c r="O978" s="72"/>
      <c r="P978" s="65"/>
      <c r="Q978" s="65"/>
      <c r="R978" s="65"/>
      <c r="S978" s="65"/>
      <c r="T978" s="65"/>
      <c r="U978" s="65"/>
      <c r="V978" s="65"/>
      <c r="W978" s="65"/>
      <c r="X978" s="65"/>
      <c r="Y978" s="65"/>
      <c r="Z978" s="65"/>
      <c r="AA978" s="65"/>
      <c r="AB978" s="65"/>
      <c r="AC978" s="65"/>
      <c r="AD978" s="65"/>
      <c r="AE978" s="65"/>
      <c r="AF978" s="65"/>
      <c r="AG978" s="65"/>
      <c r="AH978" s="65"/>
      <c r="AI978" s="127"/>
      <c r="AJ978" s="64"/>
      <c r="AL978" s="65"/>
    </row>
    <row r="979" spans="14:38" ht="15">
      <c r="N979" s="72"/>
      <c r="O979" s="72"/>
      <c r="P979" s="65"/>
      <c r="Q979" s="65"/>
      <c r="R979" s="65"/>
      <c r="S979" s="65"/>
      <c r="T979" s="65"/>
      <c r="U979" s="65"/>
      <c r="V979" s="65"/>
      <c r="W979" s="65"/>
      <c r="X979" s="65"/>
      <c r="Y979" s="65"/>
      <c r="Z979" s="65"/>
      <c r="AA979" s="65"/>
      <c r="AB979" s="65"/>
      <c r="AC979" s="65"/>
      <c r="AD979" s="65"/>
      <c r="AE979" s="65"/>
      <c r="AF979" s="65"/>
      <c r="AG979" s="65"/>
      <c r="AH979" s="65"/>
      <c r="AI979" s="127"/>
      <c r="AJ979" s="64"/>
      <c r="AL979" s="65"/>
    </row>
    <row r="980" spans="14:38" ht="15">
      <c r="N980" s="72"/>
      <c r="O980" s="72"/>
      <c r="P980" s="65"/>
      <c r="Q980" s="65"/>
      <c r="R980" s="65"/>
      <c r="S980" s="65"/>
      <c r="T980" s="65"/>
      <c r="U980" s="65"/>
      <c r="V980" s="65"/>
      <c r="W980" s="65"/>
      <c r="X980" s="65"/>
      <c r="Y980" s="65"/>
      <c r="Z980" s="65"/>
      <c r="AA980" s="65"/>
      <c r="AB980" s="65"/>
      <c r="AC980" s="65"/>
      <c r="AD980" s="65"/>
      <c r="AE980" s="65"/>
      <c r="AF980" s="65"/>
      <c r="AG980" s="65"/>
      <c r="AH980" s="65"/>
      <c r="AI980" s="127"/>
      <c r="AJ980" s="64"/>
      <c r="AL980" s="65"/>
    </row>
    <row r="981" spans="14:38" ht="15">
      <c r="N981" s="72"/>
      <c r="O981" s="72"/>
      <c r="P981" s="65"/>
      <c r="Q981" s="65"/>
      <c r="R981" s="65"/>
      <c r="S981" s="65"/>
      <c r="T981" s="65"/>
      <c r="U981" s="65"/>
      <c r="V981" s="65"/>
      <c r="W981" s="65"/>
      <c r="X981" s="65"/>
      <c r="Y981" s="65"/>
      <c r="Z981" s="65"/>
      <c r="AA981" s="65"/>
      <c r="AB981" s="65"/>
      <c r="AC981" s="65"/>
      <c r="AD981" s="65"/>
      <c r="AE981" s="65"/>
      <c r="AF981" s="65"/>
      <c r="AG981" s="65"/>
      <c r="AH981" s="65"/>
      <c r="AI981" s="127"/>
      <c r="AJ981" s="64"/>
      <c r="AL981" s="65"/>
    </row>
    <row r="982" spans="14:38" ht="15">
      <c r="N982" s="72"/>
      <c r="O982" s="72"/>
      <c r="P982" s="65"/>
      <c r="Q982" s="65"/>
      <c r="R982" s="65"/>
      <c r="S982" s="65"/>
      <c r="T982" s="65"/>
      <c r="U982" s="65"/>
      <c r="V982" s="65"/>
      <c r="W982" s="65"/>
      <c r="X982" s="65"/>
      <c r="Y982" s="65"/>
      <c r="Z982" s="65"/>
      <c r="AA982" s="65"/>
      <c r="AB982" s="65"/>
      <c r="AC982" s="65"/>
      <c r="AD982" s="65"/>
      <c r="AE982" s="65"/>
      <c r="AF982" s="65"/>
      <c r="AG982" s="65"/>
      <c r="AH982" s="65"/>
      <c r="AI982" s="127"/>
      <c r="AJ982" s="64"/>
      <c r="AL982" s="65"/>
    </row>
    <row r="983" spans="14:38" ht="15">
      <c r="N983" s="72"/>
      <c r="O983" s="72"/>
      <c r="P983" s="65"/>
      <c r="Q983" s="65"/>
      <c r="R983" s="65"/>
      <c r="S983" s="65"/>
      <c r="T983" s="65"/>
      <c r="U983" s="65"/>
      <c r="V983" s="65"/>
      <c r="W983" s="65"/>
      <c r="X983" s="65"/>
      <c r="Y983" s="65"/>
      <c r="Z983" s="65"/>
      <c r="AA983" s="65"/>
      <c r="AB983" s="65"/>
      <c r="AC983" s="65"/>
      <c r="AD983" s="65"/>
      <c r="AE983" s="65"/>
      <c r="AF983" s="65"/>
      <c r="AG983" s="65"/>
      <c r="AH983" s="65"/>
      <c r="AI983" s="127"/>
      <c r="AJ983" s="64"/>
      <c r="AL983" s="65"/>
    </row>
    <row r="984" spans="14:38" ht="15">
      <c r="N984" s="72"/>
      <c r="O984" s="72"/>
      <c r="P984" s="65"/>
      <c r="Q984" s="65"/>
      <c r="R984" s="65"/>
      <c r="S984" s="65"/>
      <c r="T984" s="65"/>
      <c r="U984" s="65"/>
      <c r="V984" s="65"/>
      <c r="W984" s="65"/>
      <c r="X984" s="65"/>
      <c r="Y984" s="65"/>
      <c r="Z984" s="65"/>
      <c r="AA984" s="65"/>
      <c r="AB984" s="65"/>
      <c r="AC984" s="65"/>
      <c r="AD984" s="65"/>
      <c r="AE984" s="65"/>
      <c r="AF984" s="65"/>
      <c r="AG984" s="65"/>
      <c r="AH984" s="65"/>
      <c r="AI984" s="127"/>
      <c r="AJ984" s="64"/>
      <c r="AL984" s="65"/>
    </row>
    <row r="985" spans="14:38" ht="15">
      <c r="N985" s="72"/>
      <c r="O985" s="72"/>
      <c r="P985" s="65"/>
      <c r="Q985" s="65"/>
      <c r="R985" s="65"/>
      <c r="S985" s="65"/>
      <c r="T985" s="65"/>
      <c r="U985" s="65"/>
      <c r="V985" s="65"/>
      <c r="W985" s="65"/>
      <c r="X985" s="65"/>
      <c r="Y985" s="65"/>
      <c r="Z985" s="65"/>
      <c r="AA985" s="65"/>
      <c r="AB985" s="65"/>
      <c r="AC985" s="65"/>
      <c r="AD985" s="65"/>
      <c r="AE985" s="65"/>
      <c r="AF985" s="65"/>
      <c r="AG985" s="65"/>
      <c r="AH985" s="65"/>
      <c r="AI985" s="127"/>
      <c r="AJ985" s="64"/>
      <c r="AL985" s="65"/>
    </row>
    <row r="986" spans="14:38" ht="15">
      <c r="N986" s="72"/>
      <c r="O986" s="72"/>
      <c r="P986" s="65"/>
      <c r="Q986" s="65"/>
      <c r="R986" s="65"/>
      <c r="S986" s="65"/>
      <c r="T986" s="65"/>
      <c r="U986" s="65"/>
      <c r="V986" s="65"/>
      <c r="W986" s="65"/>
      <c r="X986" s="65"/>
      <c r="Y986" s="65"/>
      <c r="Z986" s="65"/>
      <c r="AA986" s="65"/>
      <c r="AB986" s="65"/>
      <c r="AC986" s="65"/>
      <c r="AD986" s="65"/>
      <c r="AE986" s="65"/>
      <c r="AF986" s="65"/>
      <c r="AG986" s="65"/>
      <c r="AH986" s="65"/>
      <c r="AI986" s="127"/>
      <c r="AJ986" s="64"/>
      <c r="AL986" s="65"/>
    </row>
    <row r="987" spans="14:38" ht="15">
      <c r="N987" s="72"/>
      <c r="O987" s="72"/>
      <c r="P987" s="65"/>
      <c r="Q987" s="65"/>
      <c r="R987" s="65"/>
      <c r="S987" s="65"/>
      <c r="T987" s="65"/>
      <c r="U987" s="65"/>
      <c r="V987" s="65"/>
      <c r="W987" s="65"/>
      <c r="X987" s="65"/>
      <c r="Y987" s="65"/>
      <c r="Z987" s="65"/>
      <c r="AA987" s="65"/>
      <c r="AB987" s="65"/>
      <c r="AC987" s="65"/>
      <c r="AD987" s="65"/>
      <c r="AE987" s="65"/>
      <c r="AF987" s="65"/>
      <c r="AG987" s="65"/>
      <c r="AH987" s="65"/>
      <c r="AI987" s="127"/>
      <c r="AJ987" s="64"/>
      <c r="AL987" s="65"/>
    </row>
    <row r="988" spans="14:38" ht="15">
      <c r="N988" s="72"/>
      <c r="O988" s="72"/>
      <c r="P988" s="65"/>
      <c r="Q988" s="65"/>
      <c r="R988" s="65"/>
      <c r="S988" s="65"/>
      <c r="T988" s="65"/>
      <c r="U988" s="65"/>
      <c r="V988" s="65"/>
      <c r="W988" s="65"/>
      <c r="X988" s="65"/>
      <c r="Y988" s="65"/>
      <c r="Z988" s="65"/>
      <c r="AA988" s="65"/>
      <c r="AB988" s="65"/>
      <c r="AC988" s="65"/>
      <c r="AD988" s="65"/>
      <c r="AE988" s="65"/>
      <c r="AF988" s="65"/>
      <c r="AG988" s="65"/>
      <c r="AH988" s="65"/>
      <c r="AI988" s="127"/>
      <c r="AJ988" s="64"/>
      <c r="AL988" s="65"/>
    </row>
    <row r="989" spans="14:38" ht="15">
      <c r="N989" s="72"/>
      <c r="O989" s="72"/>
      <c r="P989" s="65"/>
      <c r="Q989" s="65"/>
      <c r="R989" s="65"/>
      <c r="S989" s="65"/>
      <c r="T989" s="65"/>
      <c r="U989" s="65"/>
      <c r="V989" s="65"/>
      <c r="W989" s="65"/>
      <c r="X989" s="65"/>
      <c r="Y989" s="65"/>
      <c r="Z989" s="65"/>
      <c r="AA989" s="65"/>
      <c r="AB989" s="65"/>
      <c r="AC989" s="65"/>
      <c r="AD989" s="65"/>
      <c r="AE989" s="65"/>
      <c r="AF989" s="65"/>
      <c r="AG989" s="65"/>
      <c r="AH989" s="65"/>
      <c r="AI989" s="127"/>
      <c r="AJ989" s="64"/>
      <c r="AL989" s="65"/>
    </row>
    <row r="990" spans="14:38" ht="15">
      <c r="N990" s="72"/>
      <c r="O990" s="72"/>
      <c r="P990" s="65"/>
      <c r="Q990" s="65"/>
      <c r="R990" s="65"/>
      <c r="S990" s="65"/>
      <c r="T990" s="65"/>
      <c r="U990" s="65"/>
      <c r="V990" s="65"/>
      <c r="W990" s="65"/>
      <c r="X990" s="65"/>
      <c r="Y990" s="65"/>
      <c r="Z990" s="65"/>
      <c r="AA990" s="65"/>
      <c r="AB990" s="65"/>
      <c r="AC990" s="65"/>
      <c r="AD990" s="65"/>
      <c r="AE990" s="65"/>
      <c r="AF990" s="65"/>
      <c r="AG990" s="65"/>
      <c r="AH990" s="65"/>
      <c r="AI990" s="127"/>
      <c r="AJ990" s="64"/>
      <c r="AL990" s="65"/>
    </row>
    <row r="991" spans="14:38" ht="15">
      <c r="N991" s="72"/>
      <c r="O991" s="72"/>
      <c r="P991" s="65"/>
      <c r="Q991" s="65"/>
      <c r="R991" s="65"/>
      <c r="S991" s="65"/>
      <c r="T991" s="65"/>
      <c r="U991" s="65"/>
      <c r="V991" s="65"/>
      <c r="W991" s="65"/>
      <c r="X991" s="65"/>
      <c r="Y991" s="65"/>
      <c r="Z991" s="65"/>
      <c r="AA991" s="65"/>
      <c r="AB991" s="65"/>
      <c r="AC991" s="65"/>
      <c r="AD991" s="65"/>
      <c r="AE991" s="65"/>
      <c r="AF991" s="65"/>
      <c r="AG991" s="65"/>
      <c r="AH991" s="65"/>
      <c r="AI991" s="127"/>
      <c r="AJ991" s="64"/>
      <c r="AL991" s="65"/>
    </row>
    <row r="992" spans="14:38" ht="15">
      <c r="N992" s="72"/>
      <c r="O992" s="72"/>
      <c r="P992" s="65"/>
      <c r="Q992" s="65"/>
      <c r="R992" s="65"/>
      <c r="S992" s="65"/>
      <c r="T992" s="65"/>
      <c r="U992" s="65"/>
      <c r="V992" s="65"/>
      <c r="W992" s="65"/>
      <c r="X992" s="65"/>
      <c r="Y992" s="65"/>
      <c r="Z992" s="65"/>
      <c r="AA992" s="65"/>
      <c r="AB992" s="65"/>
      <c r="AC992" s="65"/>
      <c r="AD992" s="65"/>
      <c r="AE992" s="65"/>
      <c r="AF992" s="65"/>
      <c r="AG992" s="65"/>
      <c r="AH992" s="65"/>
      <c r="AI992" s="127"/>
      <c r="AJ992" s="64"/>
      <c r="AL992" s="65"/>
    </row>
    <row r="993" spans="14:38" ht="15">
      <c r="N993" s="72"/>
      <c r="O993" s="72"/>
      <c r="P993" s="65"/>
      <c r="Q993" s="65"/>
      <c r="R993" s="65"/>
      <c r="S993" s="65"/>
      <c r="T993" s="65"/>
      <c r="U993" s="65"/>
      <c r="V993" s="65"/>
      <c r="W993" s="65"/>
      <c r="X993" s="65"/>
      <c r="Y993" s="65"/>
      <c r="Z993" s="65"/>
      <c r="AA993" s="65"/>
      <c r="AB993" s="65"/>
      <c r="AC993" s="65"/>
      <c r="AD993" s="65"/>
      <c r="AE993" s="65"/>
      <c r="AF993" s="65"/>
      <c r="AG993" s="65"/>
      <c r="AH993" s="65"/>
      <c r="AI993" s="127"/>
      <c r="AJ993" s="64"/>
      <c r="AL993" s="65"/>
    </row>
    <row r="994" spans="14:38" ht="15">
      <c r="N994" s="72"/>
      <c r="O994" s="72"/>
      <c r="P994" s="65"/>
      <c r="Q994" s="65"/>
      <c r="R994" s="65"/>
      <c r="S994" s="65"/>
      <c r="T994" s="65"/>
      <c r="U994" s="65"/>
      <c r="V994" s="65"/>
      <c r="W994" s="65"/>
      <c r="X994" s="65"/>
      <c r="Y994" s="65"/>
      <c r="Z994" s="65"/>
      <c r="AA994" s="65"/>
      <c r="AB994" s="65"/>
      <c r="AC994" s="65"/>
      <c r="AD994" s="65"/>
      <c r="AE994" s="65"/>
      <c r="AF994" s="65"/>
      <c r="AG994" s="65"/>
      <c r="AH994" s="65"/>
      <c r="AI994" s="127"/>
      <c r="AJ994" s="64"/>
      <c r="AL994" s="65"/>
    </row>
    <row r="995" spans="14:38" ht="15">
      <c r="N995" s="72"/>
      <c r="O995" s="72"/>
      <c r="P995" s="65"/>
      <c r="Q995" s="65"/>
      <c r="R995" s="65"/>
      <c r="S995" s="65"/>
      <c r="T995" s="65"/>
      <c r="U995" s="65"/>
      <c r="V995" s="65"/>
      <c r="W995" s="65"/>
      <c r="X995" s="65"/>
      <c r="Y995" s="65"/>
      <c r="Z995" s="65"/>
      <c r="AA995" s="65"/>
      <c r="AB995" s="65"/>
      <c r="AC995" s="65"/>
      <c r="AD995" s="65"/>
      <c r="AE995" s="65"/>
      <c r="AF995" s="65"/>
      <c r="AG995" s="65"/>
      <c r="AH995" s="65"/>
      <c r="AI995" s="127"/>
      <c r="AJ995" s="64"/>
      <c r="AL995" s="65"/>
    </row>
    <row r="996" spans="14:38" ht="15">
      <c r="N996" s="72"/>
      <c r="O996" s="72"/>
      <c r="P996" s="65"/>
      <c r="Q996" s="65"/>
      <c r="R996" s="65"/>
      <c r="S996" s="65"/>
      <c r="T996" s="65"/>
      <c r="U996" s="65"/>
      <c r="V996" s="65"/>
      <c r="W996" s="65"/>
      <c r="X996" s="65"/>
      <c r="Y996" s="65"/>
      <c r="Z996" s="65"/>
      <c r="AA996" s="65"/>
      <c r="AB996" s="65"/>
      <c r="AC996" s="65"/>
      <c r="AD996" s="65"/>
      <c r="AE996" s="65"/>
      <c r="AF996" s="65"/>
      <c r="AG996" s="65"/>
      <c r="AH996" s="65"/>
      <c r="AI996" s="127"/>
      <c r="AJ996" s="64"/>
      <c r="AL996" s="65"/>
    </row>
    <row r="997" spans="14:38" ht="15">
      <c r="N997" s="72"/>
      <c r="O997" s="72"/>
      <c r="P997" s="65"/>
      <c r="Q997" s="65"/>
      <c r="R997" s="65"/>
      <c r="S997" s="65"/>
      <c r="T997" s="65"/>
      <c r="U997" s="65"/>
      <c r="V997" s="65"/>
      <c r="W997" s="65"/>
      <c r="X997" s="65"/>
      <c r="Y997" s="65"/>
      <c r="Z997" s="65"/>
      <c r="AA997" s="65"/>
      <c r="AB997" s="65"/>
      <c r="AC997" s="65"/>
      <c r="AD997" s="65"/>
      <c r="AE997" s="65"/>
      <c r="AF997" s="65"/>
      <c r="AG997" s="65"/>
      <c r="AH997" s="65"/>
      <c r="AI997" s="127"/>
      <c r="AJ997" s="64"/>
      <c r="AL997" s="65"/>
    </row>
    <row r="998" spans="14:38" ht="15">
      <c r="N998" s="72"/>
      <c r="O998" s="72"/>
      <c r="P998" s="65"/>
      <c r="Q998" s="65"/>
      <c r="R998" s="65"/>
      <c r="S998" s="65"/>
      <c r="T998" s="65"/>
      <c r="U998" s="65"/>
      <c r="V998" s="65"/>
      <c r="W998" s="65"/>
      <c r="X998" s="65"/>
      <c r="Y998" s="65"/>
      <c r="Z998" s="65"/>
      <c r="AA998" s="65"/>
      <c r="AB998" s="65"/>
      <c r="AC998" s="65"/>
      <c r="AD998" s="65"/>
      <c r="AE998" s="65"/>
      <c r="AF998" s="65"/>
      <c r="AG998" s="65"/>
      <c r="AH998" s="65"/>
      <c r="AI998" s="127"/>
      <c r="AJ998" s="64"/>
      <c r="AL998" s="65"/>
    </row>
    <row r="999" spans="14:38" ht="15">
      <c r="N999" s="72"/>
      <c r="O999" s="72"/>
      <c r="P999" s="65"/>
      <c r="Q999" s="65"/>
      <c r="R999" s="65"/>
      <c r="S999" s="65"/>
      <c r="T999" s="65"/>
      <c r="U999" s="65"/>
      <c r="V999" s="65"/>
      <c r="W999" s="65"/>
      <c r="X999" s="65"/>
      <c r="Y999" s="65"/>
      <c r="Z999" s="65"/>
      <c r="AA999" s="65"/>
      <c r="AB999" s="65"/>
      <c r="AC999" s="65"/>
      <c r="AD999" s="65"/>
      <c r="AE999" s="65"/>
      <c r="AF999" s="65"/>
      <c r="AG999" s="65"/>
      <c r="AH999" s="65"/>
      <c r="AI999" s="127"/>
      <c r="AJ999" s="64"/>
      <c r="AL999" s="65"/>
    </row>
    <row r="1000" spans="14:38" ht="15">
      <c r="N1000" s="72"/>
      <c r="O1000" s="72"/>
      <c r="P1000" s="65"/>
      <c r="Q1000" s="65"/>
      <c r="R1000" s="65"/>
      <c r="S1000" s="65"/>
      <c r="T1000" s="65"/>
      <c r="U1000" s="65"/>
      <c r="V1000" s="65"/>
      <c r="W1000" s="65"/>
      <c r="X1000" s="65"/>
      <c r="Y1000" s="65"/>
      <c r="Z1000" s="65"/>
      <c r="AA1000" s="65"/>
      <c r="AB1000" s="65"/>
      <c r="AC1000" s="65"/>
      <c r="AD1000" s="65"/>
      <c r="AE1000" s="65"/>
      <c r="AF1000" s="65"/>
      <c r="AG1000" s="65"/>
      <c r="AH1000" s="65"/>
      <c r="AI1000" s="127"/>
      <c r="AJ1000" s="64"/>
      <c r="AL1000" s="65"/>
    </row>
    <row r="1001" spans="14:38" ht="15">
      <c r="N1001" s="72"/>
      <c r="O1001" s="72"/>
      <c r="P1001" s="65"/>
      <c r="Q1001" s="65"/>
      <c r="R1001" s="65"/>
      <c r="S1001" s="65"/>
      <c r="T1001" s="65"/>
      <c r="U1001" s="65"/>
      <c r="V1001" s="65"/>
      <c r="W1001" s="65"/>
      <c r="X1001" s="65"/>
      <c r="Y1001" s="65"/>
      <c r="Z1001" s="65"/>
      <c r="AA1001" s="65"/>
      <c r="AB1001" s="65"/>
      <c r="AC1001" s="65"/>
      <c r="AD1001" s="65"/>
      <c r="AE1001" s="65"/>
      <c r="AF1001" s="65"/>
      <c r="AG1001" s="65"/>
      <c r="AH1001" s="65"/>
      <c r="AI1001" s="127"/>
      <c r="AJ1001" s="64"/>
      <c r="AL1001" s="65"/>
    </row>
    <row r="1002" spans="14:38" ht="15">
      <c r="N1002" s="72"/>
      <c r="O1002" s="72"/>
      <c r="P1002" s="65"/>
      <c r="Q1002" s="65"/>
      <c r="R1002" s="65"/>
      <c r="S1002" s="65"/>
      <c r="T1002" s="65"/>
      <c r="U1002" s="65"/>
      <c r="V1002" s="65"/>
      <c r="W1002" s="65"/>
      <c r="X1002" s="65"/>
      <c r="Y1002" s="65"/>
      <c r="Z1002" s="65"/>
      <c r="AA1002" s="65"/>
      <c r="AB1002" s="65"/>
      <c r="AC1002" s="65"/>
      <c r="AD1002" s="65"/>
      <c r="AE1002" s="65"/>
      <c r="AF1002" s="65"/>
      <c r="AG1002" s="65"/>
      <c r="AH1002" s="65"/>
      <c r="AI1002" s="127"/>
      <c r="AJ1002" s="64"/>
      <c r="AL1002" s="65"/>
    </row>
    <row r="1003" spans="14:38" ht="15">
      <c r="N1003" s="72"/>
      <c r="O1003" s="72"/>
      <c r="P1003" s="65"/>
      <c r="Q1003" s="65"/>
      <c r="R1003" s="65"/>
      <c r="S1003" s="65"/>
      <c r="T1003" s="65"/>
      <c r="U1003" s="65"/>
      <c r="V1003" s="65"/>
      <c r="W1003" s="65"/>
      <c r="X1003" s="65"/>
      <c r="Y1003" s="65"/>
      <c r="Z1003" s="65"/>
      <c r="AA1003" s="65"/>
      <c r="AB1003" s="65"/>
      <c r="AC1003" s="65"/>
      <c r="AD1003" s="65"/>
      <c r="AE1003" s="65"/>
      <c r="AF1003" s="65"/>
      <c r="AG1003" s="65"/>
      <c r="AH1003" s="65"/>
      <c r="AI1003" s="127"/>
      <c r="AJ1003" s="64"/>
      <c r="AL1003" s="65"/>
    </row>
    <row r="1004" spans="14:38" ht="15">
      <c r="N1004" s="72"/>
      <c r="O1004" s="72"/>
      <c r="P1004" s="65"/>
      <c r="Q1004" s="65"/>
      <c r="R1004" s="65"/>
      <c r="S1004" s="65"/>
      <c r="T1004" s="65"/>
      <c r="U1004" s="65"/>
      <c r="V1004" s="65"/>
      <c r="W1004" s="65"/>
      <c r="X1004" s="65"/>
      <c r="Y1004" s="65"/>
      <c r="Z1004" s="65"/>
      <c r="AA1004" s="65"/>
      <c r="AB1004" s="65"/>
      <c r="AC1004" s="65"/>
      <c r="AD1004" s="65"/>
      <c r="AE1004" s="65"/>
      <c r="AF1004" s="65"/>
      <c r="AG1004" s="65"/>
      <c r="AH1004" s="65"/>
      <c r="AI1004" s="127"/>
      <c r="AJ1004" s="64"/>
      <c r="AL1004" s="65"/>
    </row>
    <row r="1005" spans="14:38" ht="15">
      <c r="N1005" s="72"/>
      <c r="O1005" s="72"/>
      <c r="P1005" s="65"/>
      <c r="Q1005" s="65"/>
      <c r="R1005" s="65"/>
      <c r="S1005" s="65"/>
      <c r="T1005" s="65"/>
      <c r="U1005" s="65"/>
      <c r="V1005" s="65"/>
      <c r="W1005" s="65"/>
      <c r="X1005" s="65"/>
      <c r="Y1005" s="65"/>
      <c r="Z1005" s="65"/>
      <c r="AA1005" s="65"/>
      <c r="AB1005" s="65"/>
      <c r="AC1005" s="65"/>
      <c r="AD1005" s="65"/>
      <c r="AE1005" s="65"/>
      <c r="AF1005" s="65"/>
      <c r="AG1005" s="65"/>
      <c r="AH1005" s="65"/>
      <c r="AI1005" s="127"/>
      <c r="AJ1005" s="64"/>
      <c r="AL1005" s="65"/>
    </row>
    <row r="1006" spans="14:38" ht="15">
      <c r="N1006" s="72"/>
      <c r="O1006" s="72"/>
      <c r="P1006" s="65"/>
      <c r="Q1006" s="65"/>
      <c r="R1006" s="65"/>
      <c r="S1006" s="65"/>
      <c r="T1006" s="65"/>
      <c r="U1006" s="65"/>
      <c r="V1006" s="65"/>
      <c r="W1006" s="65"/>
      <c r="X1006" s="65"/>
      <c r="Y1006" s="65"/>
      <c r="Z1006" s="65"/>
      <c r="AA1006" s="65"/>
      <c r="AB1006" s="65"/>
      <c r="AC1006" s="65"/>
      <c r="AD1006" s="65"/>
      <c r="AE1006" s="65"/>
      <c r="AF1006" s="65"/>
      <c r="AG1006" s="65"/>
      <c r="AH1006" s="65"/>
      <c r="AI1006" s="127"/>
      <c r="AJ1006" s="64"/>
      <c r="AL1006" s="65"/>
    </row>
    <row r="1007" spans="14:38" ht="15">
      <c r="N1007" s="72"/>
      <c r="O1007" s="72"/>
      <c r="P1007" s="65"/>
      <c r="Q1007" s="65"/>
      <c r="R1007" s="65"/>
      <c r="S1007" s="65"/>
      <c r="T1007" s="65"/>
      <c r="U1007" s="65"/>
      <c r="V1007" s="65"/>
      <c r="W1007" s="65"/>
      <c r="X1007" s="65"/>
      <c r="Y1007" s="65"/>
      <c r="Z1007" s="65"/>
      <c r="AA1007" s="65"/>
      <c r="AB1007" s="65"/>
      <c r="AC1007" s="65"/>
      <c r="AD1007" s="65"/>
      <c r="AE1007" s="65"/>
      <c r="AF1007" s="65"/>
      <c r="AG1007" s="65"/>
      <c r="AH1007" s="65"/>
      <c r="AI1007" s="127"/>
      <c r="AJ1007" s="64"/>
      <c r="AL1007" s="65"/>
    </row>
    <row r="1008" spans="14:38" ht="15">
      <c r="N1008" s="72"/>
      <c r="O1008" s="72"/>
      <c r="P1008" s="65"/>
      <c r="Q1008" s="65"/>
      <c r="R1008" s="65"/>
      <c r="S1008" s="65"/>
      <c r="T1008" s="65"/>
      <c r="U1008" s="65"/>
      <c r="V1008" s="65"/>
      <c r="W1008" s="65"/>
      <c r="X1008" s="65"/>
      <c r="Y1008" s="65"/>
      <c r="Z1008" s="65"/>
      <c r="AA1008" s="65"/>
      <c r="AB1008" s="65"/>
      <c r="AC1008" s="65"/>
      <c r="AD1008" s="65"/>
      <c r="AE1008" s="65"/>
      <c r="AF1008" s="65"/>
      <c r="AG1008" s="65"/>
      <c r="AH1008" s="65"/>
      <c r="AI1008" s="127"/>
      <c r="AJ1008" s="64"/>
      <c r="AL1008" s="65"/>
    </row>
    <row r="1009" spans="14:38" ht="15">
      <c r="N1009" s="72"/>
      <c r="O1009" s="72"/>
      <c r="P1009" s="65"/>
      <c r="Q1009" s="65"/>
      <c r="R1009" s="65"/>
      <c r="S1009" s="65"/>
      <c r="T1009" s="65"/>
      <c r="U1009" s="65"/>
      <c r="V1009" s="65"/>
      <c r="W1009" s="65"/>
      <c r="X1009" s="65"/>
      <c r="Y1009" s="65"/>
      <c r="Z1009" s="65"/>
      <c r="AA1009" s="65"/>
      <c r="AB1009" s="65"/>
      <c r="AC1009" s="65"/>
      <c r="AD1009" s="65"/>
      <c r="AE1009" s="65"/>
      <c r="AF1009" s="65"/>
      <c r="AG1009" s="65"/>
      <c r="AH1009" s="65"/>
      <c r="AI1009" s="127"/>
      <c r="AJ1009" s="64"/>
      <c r="AL1009" s="65"/>
    </row>
    <row r="1010" spans="14:38" ht="15">
      <c r="N1010" s="72"/>
      <c r="O1010" s="72"/>
      <c r="P1010" s="65"/>
      <c r="Q1010" s="65"/>
      <c r="R1010" s="65"/>
      <c r="S1010" s="65"/>
      <c r="T1010" s="65"/>
      <c r="U1010" s="65"/>
      <c r="V1010" s="65"/>
      <c r="W1010" s="65"/>
      <c r="X1010" s="65"/>
      <c r="Y1010" s="65"/>
      <c r="Z1010" s="65"/>
      <c r="AA1010" s="65"/>
      <c r="AB1010" s="65"/>
      <c r="AC1010" s="65"/>
      <c r="AD1010" s="65"/>
      <c r="AE1010" s="65"/>
      <c r="AF1010" s="65"/>
      <c r="AG1010" s="65"/>
      <c r="AH1010" s="65"/>
      <c r="AI1010" s="127"/>
      <c r="AJ1010" s="64"/>
      <c r="AL1010" s="65"/>
    </row>
    <row r="1011" spans="14:38" ht="15">
      <c r="N1011" s="72"/>
      <c r="O1011" s="72"/>
      <c r="P1011" s="65"/>
      <c r="Q1011" s="65"/>
      <c r="R1011" s="65"/>
      <c r="S1011" s="65"/>
      <c r="T1011" s="65"/>
      <c r="U1011" s="65"/>
      <c r="V1011" s="65"/>
      <c r="W1011" s="65"/>
      <c r="X1011" s="65"/>
      <c r="Y1011" s="65"/>
      <c r="Z1011" s="65"/>
      <c r="AA1011" s="65"/>
      <c r="AB1011" s="65"/>
      <c r="AC1011" s="65"/>
      <c r="AD1011" s="65"/>
      <c r="AE1011" s="65"/>
      <c r="AF1011" s="65"/>
      <c r="AG1011" s="65"/>
      <c r="AH1011" s="65"/>
      <c r="AI1011" s="127"/>
      <c r="AJ1011" s="64"/>
      <c r="AL1011" s="65"/>
    </row>
    <row r="1012" spans="14:38" ht="15">
      <c r="N1012" s="72"/>
      <c r="O1012" s="72"/>
      <c r="P1012" s="65"/>
      <c r="Q1012" s="65"/>
      <c r="R1012" s="65"/>
      <c r="S1012" s="65"/>
      <c r="T1012" s="65"/>
      <c r="U1012" s="65"/>
      <c r="V1012" s="65"/>
      <c r="W1012" s="65"/>
      <c r="X1012" s="65"/>
      <c r="Y1012" s="65"/>
      <c r="Z1012" s="65"/>
      <c r="AA1012" s="65"/>
      <c r="AB1012" s="65"/>
      <c r="AC1012" s="65"/>
      <c r="AD1012" s="65"/>
      <c r="AE1012" s="65"/>
      <c r="AF1012" s="65"/>
      <c r="AG1012" s="65"/>
      <c r="AH1012" s="65"/>
      <c r="AI1012" s="127"/>
      <c r="AJ1012" s="64"/>
      <c r="AL1012" s="65"/>
    </row>
    <row r="1013" spans="14:38" ht="15">
      <c r="N1013" s="72"/>
      <c r="O1013" s="72"/>
      <c r="P1013" s="65"/>
      <c r="Q1013" s="65"/>
      <c r="R1013" s="65"/>
      <c r="S1013" s="65"/>
      <c r="T1013" s="65"/>
      <c r="U1013" s="65"/>
      <c r="V1013" s="65"/>
      <c r="W1013" s="65"/>
      <c r="X1013" s="65"/>
      <c r="Y1013" s="65"/>
      <c r="Z1013" s="65"/>
      <c r="AA1013" s="65"/>
      <c r="AB1013" s="65"/>
      <c r="AC1013" s="65"/>
      <c r="AD1013" s="65"/>
      <c r="AE1013" s="65"/>
      <c r="AF1013" s="65"/>
      <c r="AG1013" s="65"/>
      <c r="AH1013" s="65"/>
      <c r="AI1013" s="127"/>
      <c r="AJ1013" s="64"/>
      <c r="AL1013" s="65"/>
    </row>
    <row r="1014" spans="14:38" ht="15">
      <c r="N1014" s="72"/>
      <c r="O1014" s="72"/>
      <c r="P1014" s="65"/>
      <c r="Q1014" s="65"/>
      <c r="R1014" s="65"/>
      <c r="S1014" s="65"/>
      <c r="T1014" s="65"/>
      <c r="U1014" s="65"/>
      <c r="V1014" s="65"/>
      <c r="W1014" s="65"/>
      <c r="X1014" s="65"/>
      <c r="Y1014" s="65"/>
      <c r="Z1014" s="65"/>
      <c r="AA1014" s="65"/>
      <c r="AB1014" s="65"/>
      <c r="AC1014" s="65"/>
      <c r="AD1014" s="65"/>
      <c r="AE1014" s="65"/>
      <c r="AF1014" s="65"/>
      <c r="AG1014" s="65"/>
      <c r="AH1014" s="65"/>
      <c r="AI1014" s="127"/>
      <c r="AJ1014" s="64"/>
      <c r="AL1014" s="65"/>
    </row>
    <row r="1015" spans="14:38" ht="15">
      <c r="N1015" s="72"/>
      <c r="O1015" s="72"/>
      <c r="P1015" s="65"/>
      <c r="Q1015" s="65"/>
      <c r="R1015" s="65"/>
      <c r="S1015" s="65"/>
      <c r="T1015" s="65"/>
      <c r="U1015" s="65"/>
      <c r="V1015" s="65"/>
      <c r="W1015" s="65"/>
      <c r="X1015" s="65"/>
      <c r="Y1015" s="65"/>
      <c r="Z1015" s="65"/>
      <c r="AA1015" s="65"/>
      <c r="AB1015" s="65"/>
      <c r="AC1015" s="65"/>
      <c r="AD1015" s="65"/>
      <c r="AE1015" s="65"/>
      <c r="AF1015" s="65"/>
      <c r="AG1015" s="65"/>
      <c r="AH1015" s="65"/>
      <c r="AI1015" s="127"/>
      <c r="AJ1015" s="64"/>
      <c r="AL1015" s="65"/>
    </row>
    <row r="1016" spans="14:38" ht="15">
      <c r="N1016" s="72"/>
      <c r="O1016" s="72"/>
      <c r="P1016" s="65"/>
      <c r="Q1016" s="65"/>
      <c r="R1016" s="65"/>
      <c r="S1016" s="65"/>
      <c r="T1016" s="65"/>
      <c r="U1016" s="65"/>
      <c r="V1016" s="65"/>
      <c r="W1016" s="65"/>
      <c r="X1016" s="65"/>
      <c r="Y1016" s="65"/>
      <c r="Z1016" s="65"/>
      <c r="AA1016" s="65"/>
      <c r="AB1016" s="65"/>
      <c r="AC1016" s="65"/>
      <c r="AD1016" s="65"/>
      <c r="AE1016" s="65"/>
      <c r="AF1016" s="65"/>
      <c r="AG1016" s="65"/>
      <c r="AH1016" s="65"/>
      <c r="AI1016" s="127"/>
      <c r="AJ1016" s="64"/>
      <c r="AL1016" s="65"/>
    </row>
    <row r="1017" spans="14:38" ht="15">
      <c r="N1017" s="72"/>
      <c r="O1017" s="72"/>
      <c r="P1017" s="65"/>
      <c r="Q1017" s="65"/>
      <c r="R1017" s="65"/>
      <c r="S1017" s="65"/>
      <c r="T1017" s="65"/>
      <c r="U1017" s="65"/>
      <c r="V1017" s="65"/>
      <c r="W1017" s="65"/>
      <c r="X1017" s="65"/>
      <c r="Y1017" s="65"/>
      <c r="Z1017" s="65"/>
      <c r="AA1017" s="65"/>
      <c r="AB1017" s="65"/>
      <c r="AC1017" s="65"/>
      <c r="AD1017" s="65"/>
      <c r="AE1017" s="65"/>
      <c r="AF1017" s="65"/>
      <c r="AG1017" s="65"/>
      <c r="AH1017" s="65"/>
      <c r="AI1017" s="127"/>
      <c r="AJ1017" s="64"/>
      <c r="AL1017" s="65"/>
    </row>
    <row r="1018" spans="14:38" ht="15">
      <c r="N1018" s="72"/>
      <c r="O1018" s="72"/>
      <c r="P1018" s="65"/>
      <c r="Q1018" s="65"/>
      <c r="R1018" s="65"/>
      <c r="S1018" s="65"/>
      <c r="T1018" s="65"/>
      <c r="U1018" s="65"/>
      <c r="V1018" s="65"/>
      <c r="W1018" s="65"/>
      <c r="X1018" s="65"/>
      <c r="Y1018" s="65"/>
      <c r="Z1018" s="65"/>
      <c r="AA1018" s="65"/>
      <c r="AB1018" s="65"/>
      <c r="AC1018" s="65"/>
      <c r="AD1018" s="65"/>
      <c r="AE1018" s="65"/>
      <c r="AF1018" s="65"/>
      <c r="AG1018" s="65"/>
      <c r="AH1018" s="65"/>
      <c r="AI1018" s="127"/>
      <c r="AJ1018" s="64"/>
      <c r="AL1018" s="65"/>
    </row>
    <row r="1019" spans="14:38" ht="15">
      <c r="N1019" s="72"/>
      <c r="O1019" s="72"/>
      <c r="P1019" s="65"/>
      <c r="Q1019" s="65"/>
      <c r="R1019" s="65"/>
      <c r="S1019" s="65"/>
      <c r="T1019" s="65"/>
      <c r="U1019" s="65"/>
      <c r="V1019" s="65"/>
      <c r="W1019" s="65"/>
      <c r="X1019" s="65"/>
      <c r="Y1019" s="65"/>
      <c r="Z1019" s="65"/>
      <c r="AA1019" s="65"/>
      <c r="AB1019" s="65"/>
      <c r="AC1019" s="65"/>
      <c r="AD1019" s="65"/>
      <c r="AE1019" s="65"/>
      <c r="AF1019" s="65"/>
      <c r="AG1019" s="65"/>
      <c r="AH1019" s="65"/>
      <c r="AI1019" s="127"/>
      <c r="AJ1019" s="64"/>
      <c r="AL1019" s="65"/>
    </row>
    <row r="1020" spans="14:38" ht="15">
      <c r="N1020" s="72"/>
      <c r="O1020" s="72"/>
      <c r="P1020" s="65"/>
      <c r="Q1020" s="65"/>
      <c r="R1020" s="65"/>
      <c r="S1020" s="65"/>
      <c r="T1020" s="65"/>
      <c r="U1020" s="65"/>
      <c r="V1020" s="65"/>
      <c r="W1020" s="65"/>
      <c r="X1020" s="65"/>
      <c r="Y1020" s="65"/>
      <c r="Z1020" s="65"/>
      <c r="AA1020" s="65"/>
      <c r="AB1020" s="65"/>
      <c r="AC1020" s="65"/>
      <c r="AD1020" s="65"/>
      <c r="AE1020" s="65"/>
      <c r="AF1020" s="65"/>
      <c r="AG1020" s="65"/>
      <c r="AH1020" s="65"/>
      <c r="AI1020" s="127"/>
      <c r="AJ1020" s="64"/>
      <c r="AL1020" s="65"/>
    </row>
    <row r="1021" spans="14:38" ht="15">
      <c r="N1021" s="72"/>
      <c r="O1021" s="72"/>
      <c r="P1021" s="65"/>
      <c r="Q1021" s="65"/>
      <c r="R1021" s="65"/>
      <c r="S1021" s="65"/>
      <c r="T1021" s="65"/>
      <c r="U1021" s="65"/>
      <c r="V1021" s="65"/>
      <c r="W1021" s="65"/>
      <c r="X1021" s="65"/>
      <c r="Y1021" s="65"/>
      <c r="Z1021" s="65"/>
      <c r="AA1021" s="65"/>
      <c r="AB1021" s="65"/>
      <c r="AC1021" s="65"/>
      <c r="AD1021" s="65"/>
      <c r="AE1021" s="65"/>
      <c r="AF1021" s="65"/>
      <c r="AG1021" s="65"/>
      <c r="AH1021" s="65"/>
      <c r="AI1021" s="127"/>
      <c r="AJ1021" s="64"/>
      <c r="AL1021" s="65"/>
    </row>
    <row r="1022" spans="14:38" ht="15">
      <c r="N1022" s="72"/>
      <c r="O1022" s="72"/>
      <c r="P1022" s="65"/>
      <c r="Q1022" s="65"/>
      <c r="R1022" s="65"/>
      <c r="S1022" s="65"/>
      <c r="T1022" s="65"/>
      <c r="U1022" s="65"/>
      <c r="V1022" s="65"/>
      <c r="W1022" s="65"/>
      <c r="X1022" s="65"/>
      <c r="Y1022" s="65"/>
      <c r="Z1022" s="65"/>
      <c r="AA1022" s="65"/>
      <c r="AB1022" s="65"/>
      <c r="AC1022" s="65"/>
      <c r="AD1022" s="65"/>
      <c r="AE1022" s="65"/>
      <c r="AF1022" s="65"/>
      <c r="AG1022" s="65"/>
      <c r="AH1022" s="65"/>
      <c r="AI1022" s="127"/>
      <c r="AJ1022" s="64"/>
      <c r="AL1022" s="65"/>
    </row>
    <row r="1023" spans="14:38" ht="15">
      <c r="N1023" s="72"/>
      <c r="O1023" s="72"/>
      <c r="P1023" s="65"/>
      <c r="Q1023" s="65"/>
      <c r="R1023" s="65"/>
      <c r="S1023" s="65"/>
      <c r="T1023" s="65"/>
      <c r="U1023" s="65"/>
      <c r="V1023" s="65"/>
      <c r="W1023" s="65"/>
      <c r="X1023" s="65"/>
      <c r="Y1023" s="65"/>
      <c r="Z1023" s="65"/>
      <c r="AA1023" s="65"/>
      <c r="AB1023" s="65"/>
      <c r="AC1023" s="65"/>
      <c r="AD1023" s="65"/>
      <c r="AE1023" s="65"/>
      <c r="AF1023" s="65"/>
      <c r="AG1023" s="65"/>
      <c r="AH1023" s="65"/>
      <c r="AI1023" s="127"/>
      <c r="AJ1023" s="64"/>
      <c r="AL1023" s="65"/>
    </row>
    <row r="1024" spans="14:38" ht="15">
      <c r="N1024" s="72"/>
      <c r="O1024" s="72"/>
      <c r="P1024" s="65"/>
      <c r="Q1024" s="65"/>
      <c r="R1024" s="65"/>
      <c r="S1024" s="65"/>
      <c r="T1024" s="65"/>
      <c r="U1024" s="65"/>
      <c r="V1024" s="65"/>
      <c r="W1024" s="65"/>
      <c r="X1024" s="65"/>
      <c r="Y1024" s="65"/>
      <c r="Z1024" s="65"/>
      <c r="AA1024" s="65"/>
      <c r="AB1024" s="65"/>
      <c r="AC1024" s="65"/>
      <c r="AD1024" s="65"/>
      <c r="AE1024" s="65"/>
      <c r="AF1024" s="65"/>
      <c r="AG1024" s="65"/>
      <c r="AH1024" s="65"/>
      <c r="AI1024" s="127"/>
      <c r="AJ1024" s="64"/>
      <c r="AL1024" s="65"/>
    </row>
    <row r="1025" spans="14:38" ht="15">
      <c r="N1025" s="72"/>
      <c r="O1025" s="72"/>
      <c r="P1025" s="65"/>
      <c r="Q1025" s="65"/>
      <c r="R1025" s="65"/>
      <c r="S1025" s="65"/>
      <c r="T1025" s="65"/>
      <c r="U1025" s="65"/>
      <c r="V1025" s="65"/>
      <c r="W1025" s="65"/>
      <c r="X1025" s="65"/>
      <c r="Y1025" s="65"/>
      <c r="Z1025" s="65"/>
      <c r="AA1025" s="65"/>
      <c r="AB1025" s="65"/>
      <c r="AC1025" s="65"/>
      <c r="AD1025" s="65"/>
      <c r="AE1025" s="65"/>
      <c r="AF1025" s="65"/>
      <c r="AG1025" s="65"/>
      <c r="AH1025" s="65"/>
      <c r="AI1025" s="127"/>
      <c r="AJ1025" s="64"/>
      <c r="AL1025" s="65"/>
    </row>
    <row r="1026" spans="14:38" ht="15">
      <c r="N1026" s="72"/>
      <c r="O1026" s="72"/>
      <c r="P1026" s="65"/>
      <c r="Q1026" s="65"/>
      <c r="R1026" s="65"/>
      <c r="S1026" s="65"/>
      <c r="T1026" s="65"/>
      <c r="U1026" s="65"/>
      <c r="V1026" s="65"/>
      <c r="W1026" s="65"/>
      <c r="X1026" s="65"/>
      <c r="Y1026" s="65"/>
      <c r="Z1026" s="65"/>
      <c r="AA1026" s="65"/>
      <c r="AB1026" s="65"/>
      <c r="AC1026" s="65"/>
      <c r="AD1026" s="65"/>
      <c r="AE1026" s="65"/>
      <c r="AF1026" s="65"/>
      <c r="AG1026" s="65"/>
      <c r="AH1026" s="65"/>
      <c r="AI1026" s="127"/>
      <c r="AJ1026" s="64"/>
      <c r="AL1026" s="65"/>
    </row>
    <row r="1027" spans="14:38" ht="15">
      <c r="N1027" s="72"/>
      <c r="O1027" s="72"/>
      <c r="P1027" s="65"/>
      <c r="Q1027" s="65"/>
      <c r="R1027" s="65"/>
      <c r="S1027" s="65"/>
      <c r="T1027" s="65"/>
      <c r="U1027" s="65"/>
      <c r="V1027" s="65"/>
      <c r="W1027" s="65"/>
      <c r="X1027" s="65"/>
      <c r="Y1027" s="65"/>
      <c r="Z1027" s="65"/>
      <c r="AA1027" s="65"/>
      <c r="AB1027" s="65"/>
      <c r="AC1027" s="65"/>
      <c r="AD1027" s="65"/>
      <c r="AE1027" s="65"/>
      <c r="AF1027" s="65"/>
      <c r="AG1027" s="65"/>
      <c r="AH1027" s="65"/>
      <c r="AI1027" s="127"/>
      <c r="AJ1027" s="64"/>
      <c r="AL1027" s="65"/>
    </row>
    <row r="1028" spans="14:38" ht="15">
      <c r="N1028" s="72"/>
      <c r="O1028" s="72"/>
      <c r="P1028" s="65"/>
      <c r="Q1028" s="65"/>
      <c r="R1028" s="65"/>
      <c r="S1028" s="65"/>
      <c r="T1028" s="65"/>
      <c r="U1028" s="65"/>
      <c r="V1028" s="65"/>
      <c r="W1028" s="65"/>
      <c r="X1028" s="65"/>
      <c r="Y1028" s="65"/>
      <c r="Z1028" s="65"/>
      <c r="AA1028" s="65"/>
      <c r="AB1028" s="65"/>
      <c r="AC1028" s="65"/>
      <c r="AD1028" s="65"/>
      <c r="AE1028" s="65"/>
      <c r="AF1028" s="65"/>
      <c r="AG1028" s="65"/>
      <c r="AH1028" s="65"/>
      <c r="AI1028" s="127"/>
      <c r="AJ1028" s="64"/>
      <c r="AL1028" s="65"/>
    </row>
    <row r="1029" spans="14:38" ht="15">
      <c r="N1029" s="72"/>
      <c r="O1029" s="72"/>
      <c r="P1029" s="65"/>
      <c r="Q1029" s="65"/>
      <c r="R1029" s="65"/>
      <c r="S1029" s="65"/>
      <c r="T1029" s="65"/>
      <c r="U1029" s="65"/>
      <c r="V1029" s="65"/>
      <c r="W1029" s="65"/>
      <c r="X1029" s="65"/>
      <c r="Y1029" s="65"/>
      <c r="Z1029" s="65"/>
      <c r="AA1029" s="65"/>
      <c r="AB1029" s="65"/>
      <c r="AC1029" s="65"/>
      <c r="AD1029" s="65"/>
      <c r="AE1029" s="65"/>
      <c r="AF1029" s="65"/>
      <c r="AG1029" s="65"/>
      <c r="AH1029" s="65"/>
      <c r="AI1029" s="127"/>
      <c r="AJ1029" s="64"/>
      <c r="AL1029" s="65"/>
    </row>
    <row r="1030" spans="14:38" ht="15">
      <c r="N1030" s="72"/>
      <c r="O1030" s="72"/>
      <c r="P1030" s="65"/>
      <c r="Q1030" s="65"/>
      <c r="R1030" s="65"/>
      <c r="S1030" s="65"/>
      <c r="T1030" s="65"/>
      <c r="U1030" s="65"/>
      <c r="V1030" s="65"/>
      <c r="W1030" s="65"/>
      <c r="X1030" s="65"/>
      <c r="Y1030" s="65"/>
      <c r="Z1030" s="65"/>
      <c r="AA1030" s="65"/>
      <c r="AB1030" s="65"/>
      <c r="AC1030" s="65"/>
      <c r="AD1030" s="65"/>
      <c r="AE1030" s="65"/>
      <c r="AF1030" s="65"/>
      <c r="AG1030" s="65"/>
      <c r="AH1030" s="65"/>
      <c r="AI1030" s="127"/>
      <c r="AJ1030" s="64"/>
      <c r="AL1030" s="65"/>
    </row>
    <row r="1031" spans="14:38" ht="15">
      <c r="N1031" s="72"/>
      <c r="O1031" s="72"/>
      <c r="P1031" s="65"/>
      <c r="Q1031" s="65"/>
      <c r="R1031" s="65"/>
      <c r="S1031" s="65"/>
      <c r="T1031" s="65"/>
      <c r="U1031" s="65"/>
      <c r="V1031" s="65"/>
      <c r="W1031" s="65"/>
      <c r="X1031" s="65"/>
      <c r="Y1031" s="65"/>
      <c r="Z1031" s="65"/>
      <c r="AA1031" s="65"/>
      <c r="AB1031" s="65"/>
      <c r="AC1031" s="65"/>
      <c r="AD1031" s="65"/>
      <c r="AE1031" s="65"/>
      <c r="AF1031" s="65"/>
      <c r="AG1031" s="65"/>
      <c r="AH1031" s="65"/>
      <c r="AI1031" s="127"/>
      <c r="AJ1031" s="64"/>
      <c r="AL1031" s="65"/>
    </row>
    <row r="1032" spans="14:38" ht="15">
      <c r="N1032" s="72"/>
      <c r="O1032" s="72"/>
      <c r="P1032" s="65"/>
      <c r="Q1032" s="65"/>
      <c r="R1032" s="65"/>
      <c r="S1032" s="65"/>
      <c r="T1032" s="65"/>
      <c r="U1032" s="65"/>
      <c r="V1032" s="65"/>
      <c r="W1032" s="65"/>
      <c r="X1032" s="65"/>
      <c r="Y1032" s="65"/>
      <c r="Z1032" s="65"/>
      <c r="AA1032" s="65"/>
      <c r="AB1032" s="65"/>
      <c r="AC1032" s="65"/>
      <c r="AD1032" s="65"/>
      <c r="AE1032" s="65"/>
      <c r="AF1032" s="65"/>
      <c r="AG1032" s="65"/>
      <c r="AH1032" s="65"/>
      <c r="AI1032" s="127"/>
      <c r="AJ1032" s="64"/>
      <c r="AL1032" s="65"/>
    </row>
    <row r="1033" spans="14:38" ht="15">
      <c r="N1033" s="72"/>
      <c r="O1033" s="72"/>
      <c r="P1033" s="65"/>
      <c r="Q1033" s="65"/>
      <c r="R1033" s="65"/>
      <c r="S1033" s="65"/>
      <c r="T1033" s="65"/>
      <c r="U1033" s="65"/>
      <c r="V1033" s="65"/>
      <c r="W1033" s="65"/>
      <c r="X1033" s="65"/>
      <c r="Y1033" s="65"/>
      <c r="Z1033" s="65"/>
      <c r="AA1033" s="65"/>
      <c r="AB1033" s="65"/>
      <c r="AC1033" s="65"/>
      <c r="AD1033" s="65"/>
      <c r="AE1033" s="65"/>
      <c r="AF1033" s="65"/>
      <c r="AG1033" s="65"/>
      <c r="AH1033" s="65"/>
      <c r="AI1033" s="127"/>
      <c r="AJ1033" s="64"/>
      <c r="AL1033" s="65"/>
    </row>
    <row r="1034" spans="14:38" ht="15">
      <c r="N1034" s="72"/>
      <c r="O1034" s="72"/>
      <c r="P1034" s="65"/>
      <c r="Q1034" s="65"/>
      <c r="R1034" s="65"/>
      <c r="S1034" s="65"/>
      <c r="T1034" s="65"/>
      <c r="U1034" s="65"/>
      <c r="V1034" s="65"/>
      <c r="W1034" s="65"/>
      <c r="X1034" s="65"/>
      <c r="Y1034" s="65"/>
      <c r="Z1034" s="65"/>
      <c r="AA1034" s="65"/>
      <c r="AB1034" s="65"/>
      <c r="AC1034" s="65"/>
      <c r="AD1034" s="65"/>
      <c r="AE1034" s="65"/>
      <c r="AF1034" s="65"/>
      <c r="AG1034" s="65"/>
      <c r="AH1034" s="65"/>
      <c r="AI1034" s="127"/>
      <c r="AJ1034" s="64"/>
      <c r="AL1034" s="65"/>
    </row>
    <row r="1035" spans="14:38" ht="15">
      <c r="N1035" s="72"/>
      <c r="O1035" s="72"/>
      <c r="P1035" s="65"/>
      <c r="Q1035" s="65"/>
      <c r="R1035" s="65"/>
      <c r="S1035" s="65"/>
      <c r="T1035" s="65"/>
      <c r="U1035" s="65"/>
      <c r="V1035" s="65"/>
      <c r="W1035" s="65"/>
      <c r="X1035" s="65"/>
      <c r="Y1035" s="65"/>
      <c r="Z1035" s="65"/>
      <c r="AA1035" s="65"/>
      <c r="AB1035" s="65"/>
      <c r="AC1035" s="65"/>
      <c r="AD1035" s="65"/>
      <c r="AE1035" s="65"/>
      <c r="AF1035" s="65"/>
      <c r="AG1035" s="65"/>
      <c r="AH1035" s="65"/>
      <c r="AI1035" s="127"/>
      <c r="AJ1035" s="64"/>
      <c r="AL1035" s="65"/>
    </row>
    <row r="1036" spans="14:38" ht="15">
      <c r="N1036" s="72"/>
      <c r="O1036" s="72"/>
      <c r="P1036" s="65"/>
      <c r="Q1036" s="65"/>
      <c r="R1036" s="65"/>
      <c r="S1036" s="65"/>
      <c r="T1036" s="65"/>
      <c r="U1036" s="65"/>
      <c r="V1036" s="65"/>
      <c r="W1036" s="65"/>
      <c r="X1036" s="65"/>
      <c r="Y1036" s="65"/>
      <c r="Z1036" s="65"/>
      <c r="AA1036" s="65"/>
      <c r="AB1036" s="65"/>
      <c r="AC1036" s="65"/>
      <c r="AD1036" s="65"/>
      <c r="AE1036" s="65"/>
      <c r="AF1036" s="65"/>
      <c r="AG1036" s="65"/>
      <c r="AH1036" s="65"/>
      <c r="AI1036" s="127"/>
      <c r="AJ1036" s="64"/>
      <c r="AL1036" s="65"/>
    </row>
    <row r="1037" spans="14:38" ht="15">
      <c r="N1037" s="72"/>
      <c r="O1037" s="72"/>
      <c r="P1037" s="65"/>
      <c r="Q1037" s="65"/>
      <c r="R1037" s="65"/>
      <c r="S1037" s="65"/>
      <c r="T1037" s="65"/>
      <c r="U1037" s="65"/>
      <c r="V1037" s="65"/>
      <c r="W1037" s="65"/>
      <c r="X1037" s="65"/>
      <c r="Y1037" s="65"/>
      <c r="Z1037" s="65"/>
      <c r="AA1037" s="65"/>
      <c r="AB1037" s="65"/>
      <c r="AC1037" s="65"/>
      <c r="AD1037" s="65"/>
      <c r="AE1037" s="65"/>
      <c r="AF1037" s="65"/>
      <c r="AG1037" s="65"/>
      <c r="AH1037" s="65"/>
      <c r="AI1037" s="127"/>
      <c r="AJ1037" s="64"/>
      <c r="AL1037" s="65"/>
    </row>
    <row r="1038" spans="14:38" ht="15">
      <c r="N1038" s="72"/>
      <c r="O1038" s="72"/>
      <c r="P1038" s="65"/>
      <c r="Q1038" s="65"/>
      <c r="R1038" s="65"/>
      <c r="S1038" s="65"/>
      <c r="T1038" s="65"/>
      <c r="U1038" s="65"/>
      <c r="V1038" s="65"/>
      <c r="W1038" s="65"/>
      <c r="X1038" s="65"/>
      <c r="Y1038" s="65"/>
      <c r="Z1038" s="65"/>
      <c r="AA1038" s="65"/>
      <c r="AB1038" s="65"/>
      <c r="AC1038" s="65"/>
      <c r="AD1038" s="65"/>
      <c r="AE1038" s="65"/>
      <c r="AF1038" s="65"/>
      <c r="AG1038" s="65"/>
      <c r="AH1038" s="65"/>
      <c r="AI1038" s="127"/>
      <c r="AJ1038" s="64"/>
      <c r="AL1038" s="65"/>
    </row>
    <row r="1039" spans="14:38" ht="15">
      <c r="N1039" s="72"/>
      <c r="O1039" s="72"/>
      <c r="P1039" s="65"/>
      <c r="Q1039" s="65"/>
      <c r="R1039" s="65"/>
      <c r="S1039" s="65"/>
      <c r="T1039" s="65"/>
      <c r="U1039" s="65"/>
      <c r="V1039" s="65"/>
      <c r="W1039" s="65"/>
      <c r="X1039" s="65"/>
      <c r="Y1039" s="65"/>
      <c r="Z1039" s="65"/>
      <c r="AA1039" s="65"/>
      <c r="AB1039" s="65"/>
      <c r="AC1039" s="65"/>
      <c r="AD1039" s="65"/>
      <c r="AE1039" s="65"/>
      <c r="AF1039" s="65"/>
      <c r="AG1039" s="65"/>
      <c r="AH1039" s="65"/>
      <c r="AI1039" s="127"/>
      <c r="AJ1039" s="64"/>
      <c r="AL1039" s="65"/>
    </row>
    <row r="1040" spans="14:38" ht="15">
      <c r="N1040" s="72"/>
      <c r="O1040" s="72"/>
      <c r="P1040" s="65"/>
      <c r="Q1040" s="65"/>
      <c r="R1040" s="65"/>
      <c r="S1040" s="65"/>
      <c r="T1040" s="65"/>
      <c r="U1040" s="65"/>
      <c r="V1040" s="65"/>
      <c r="W1040" s="65"/>
      <c r="X1040" s="65"/>
      <c r="Y1040" s="65"/>
      <c r="Z1040" s="65"/>
      <c r="AA1040" s="65"/>
      <c r="AB1040" s="65"/>
      <c r="AC1040" s="65"/>
      <c r="AD1040" s="65"/>
      <c r="AE1040" s="65"/>
      <c r="AF1040" s="65"/>
      <c r="AG1040" s="65"/>
      <c r="AH1040" s="65"/>
      <c r="AI1040" s="127"/>
      <c r="AJ1040" s="64"/>
      <c r="AL1040" s="65"/>
    </row>
    <row r="1041" spans="14:38" ht="15">
      <c r="N1041" s="72"/>
      <c r="O1041" s="72"/>
      <c r="P1041" s="65"/>
      <c r="Q1041" s="65"/>
      <c r="R1041" s="65"/>
      <c r="S1041" s="65"/>
      <c r="T1041" s="65"/>
      <c r="U1041" s="65"/>
      <c r="V1041" s="65"/>
      <c r="W1041" s="65"/>
      <c r="X1041" s="65"/>
      <c r="Y1041" s="65"/>
      <c r="Z1041" s="65"/>
      <c r="AA1041" s="65"/>
      <c r="AB1041" s="65"/>
      <c r="AC1041" s="65"/>
      <c r="AD1041" s="65"/>
      <c r="AE1041" s="65"/>
      <c r="AF1041" s="65"/>
      <c r="AG1041" s="65"/>
      <c r="AH1041" s="65"/>
      <c r="AI1041" s="127"/>
      <c r="AJ1041" s="64"/>
      <c r="AL1041" s="65"/>
    </row>
    <row r="1042" spans="14:38" ht="15">
      <c r="N1042" s="72"/>
      <c r="O1042" s="72"/>
      <c r="P1042" s="65"/>
      <c r="Q1042" s="65"/>
      <c r="R1042" s="65"/>
      <c r="S1042" s="65"/>
      <c r="T1042" s="65"/>
      <c r="U1042" s="65"/>
      <c r="V1042" s="65"/>
      <c r="W1042" s="65"/>
      <c r="X1042" s="65"/>
      <c r="Y1042" s="65"/>
      <c r="Z1042" s="65"/>
      <c r="AA1042" s="65"/>
      <c r="AB1042" s="65"/>
      <c r="AC1042" s="65"/>
      <c r="AD1042" s="65"/>
      <c r="AE1042" s="65"/>
      <c r="AF1042" s="65"/>
      <c r="AG1042" s="65"/>
      <c r="AH1042" s="65"/>
      <c r="AI1042" s="127"/>
      <c r="AJ1042" s="64"/>
      <c r="AL1042" s="65"/>
    </row>
    <row r="1043" spans="14:38" ht="15">
      <c r="N1043" s="72"/>
      <c r="O1043" s="72"/>
      <c r="P1043" s="65"/>
      <c r="Q1043" s="65"/>
      <c r="R1043" s="65"/>
      <c r="S1043" s="65"/>
      <c r="T1043" s="65"/>
      <c r="U1043" s="65"/>
      <c r="V1043" s="65"/>
      <c r="W1043" s="65"/>
      <c r="X1043" s="65"/>
      <c r="Y1043" s="65"/>
      <c r="Z1043" s="65"/>
      <c r="AA1043" s="65"/>
      <c r="AB1043" s="65"/>
      <c r="AC1043" s="65"/>
      <c r="AD1043" s="65"/>
      <c r="AE1043" s="65"/>
      <c r="AF1043" s="65"/>
      <c r="AG1043" s="65"/>
      <c r="AH1043" s="65"/>
      <c r="AI1043" s="127"/>
      <c r="AJ1043" s="64"/>
      <c r="AL1043" s="65"/>
    </row>
    <row r="1044" spans="14:38" ht="15">
      <c r="N1044" s="72"/>
      <c r="O1044" s="72"/>
      <c r="P1044" s="65"/>
      <c r="Q1044" s="65"/>
      <c r="R1044" s="65"/>
      <c r="S1044" s="65"/>
      <c r="T1044" s="65"/>
      <c r="U1044" s="65"/>
      <c r="V1044" s="65"/>
      <c r="W1044" s="65"/>
      <c r="X1044" s="65"/>
      <c r="Y1044" s="65"/>
      <c r="Z1044" s="65"/>
      <c r="AA1044" s="65"/>
      <c r="AB1044" s="65"/>
      <c r="AC1044" s="65"/>
      <c r="AD1044" s="65"/>
      <c r="AE1044" s="65"/>
      <c r="AF1044" s="65"/>
      <c r="AG1044" s="65"/>
      <c r="AH1044" s="65"/>
      <c r="AI1044" s="127"/>
      <c r="AJ1044" s="64"/>
      <c r="AL1044" s="65"/>
    </row>
    <row r="1045" spans="14:38" ht="15">
      <c r="N1045" s="72"/>
      <c r="O1045" s="72"/>
      <c r="P1045" s="65"/>
      <c r="Q1045" s="65"/>
      <c r="R1045" s="65"/>
      <c r="S1045" s="65"/>
      <c r="T1045" s="65"/>
      <c r="U1045" s="65"/>
      <c r="V1045" s="65"/>
      <c r="W1045" s="65"/>
      <c r="X1045" s="65"/>
      <c r="Y1045" s="65"/>
      <c r="Z1045" s="65"/>
      <c r="AA1045" s="65"/>
      <c r="AB1045" s="65"/>
      <c r="AC1045" s="65"/>
      <c r="AD1045" s="65"/>
      <c r="AE1045" s="65"/>
      <c r="AF1045" s="65"/>
      <c r="AG1045" s="65"/>
      <c r="AH1045" s="65"/>
      <c r="AI1045" s="127"/>
      <c r="AJ1045" s="64"/>
      <c r="AL1045" s="65"/>
    </row>
    <row r="1046" spans="14:38" ht="15">
      <c r="N1046" s="72"/>
      <c r="O1046" s="72"/>
      <c r="P1046" s="65"/>
      <c r="Q1046" s="65"/>
      <c r="R1046" s="65"/>
      <c r="S1046" s="65"/>
      <c r="T1046" s="65"/>
      <c r="U1046" s="65"/>
      <c r="V1046" s="65"/>
      <c r="W1046" s="65"/>
      <c r="X1046" s="65"/>
      <c r="Y1046" s="65"/>
      <c r="Z1046" s="65"/>
      <c r="AA1046" s="65"/>
      <c r="AB1046" s="65"/>
      <c r="AC1046" s="65"/>
      <c r="AD1046" s="65"/>
      <c r="AE1046" s="65"/>
      <c r="AF1046" s="65"/>
      <c r="AG1046" s="65"/>
      <c r="AH1046" s="65"/>
      <c r="AI1046" s="127"/>
      <c r="AJ1046" s="64"/>
      <c r="AL1046" s="65"/>
    </row>
    <row r="1047" spans="14:38" ht="15">
      <c r="N1047" s="72"/>
      <c r="O1047" s="72"/>
      <c r="P1047" s="65"/>
      <c r="Q1047" s="65"/>
      <c r="R1047" s="65"/>
      <c r="S1047" s="65"/>
      <c r="T1047" s="65"/>
      <c r="U1047" s="65"/>
      <c r="V1047" s="65"/>
      <c r="W1047" s="65"/>
      <c r="X1047" s="65"/>
      <c r="Y1047" s="65"/>
      <c r="Z1047" s="65"/>
      <c r="AA1047" s="65"/>
      <c r="AB1047" s="65"/>
      <c r="AC1047" s="65"/>
      <c r="AD1047" s="65"/>
      <c r="AE1047" s="65"/>
      <c r="AF1047" s="65"/>
      <c r="AG1047" s="65"/>
      <c r="AH1047" s="65"/>
      <c r="AI1047" s="127"/>
      <c r="AJ1047" s="64"/>
      <c r="AL1047" s="65"/>
    </row>
    <row r="1048" spans="14:38" ht="15">
      <c r="N1048" s="72"/>
      <c r="O1048" s="72"/>
      <c r="P1048" s="65"/>
      <c r="Q1048" s="65"/>
      <c r="R1048" s="65"/>
      <c r="S1048" s="65"/>
      <c r="T1048" s="65"/>
      <c r="U1048" s="65"/>
      <c r="V1048" s="65"/>
      <c r="W1048" s="65"/>
      <c r="X1048" s="65"/>
      <c r="Y1048" s="65"/>
      <c r="Z1048" s="65"/>
      <c r="AA1048" s="65"/>
      <c r="AB1048" s="65"/>
      <c r="AC1048" s="65"/>
      <c r="AD1048" s="65"/>
      <c r="AE1048" s="65"/>
      <c r="AF1048" s="65"/>
      <c r="AG1048" s="65"/>
      <c r="AH1048" s="65"/>
      <c r="AI1048" s="127"/>
      <c r="AJ1048" s="64"/>
      <c r="AL1048" s="65"/>
    </row>
    <row r="1049" spans="14:38" ht="15">
      <c r="N1049" s="72"/>
      <c r="O1049" s="72"/>
      <c r="P1049" s="65"/>
      <c r="Q1049" s="65"/>
      <c r="R1049" s="65"/>
      <c r="S1049" s="65"/>
      <c r="T1049" s="65"/>
      <c r="U1049" s="65"/>
      <c r="V1049" s="65"/>
      <c r="W1049" s="65"/>
      <c r="X1049" s="65"/>
      <c r="Y1049" s="65"/>
      <c r="Z1049" s="65"/>
      <c r="AA1049" s="65"/>
      <c r="AB1049" s="65"/>
      <c r="AC1049" s="65"/>
      <c r="AD1049" s="65"/>
      <c r="AE1049" s="65"/>
      <c r="AF1049" s="65"/>
      <c r="AG1049" s="65"/>
      <c r="AH1049" s="65"/>
      <c r="AI1049" s="127"/>
      <c r="AJ1049" s="64"/>
      <c r="AL1049" s="65"/>
    </row>
    <row r="1050" spans="14:38" ht="15">
      <c r="N1050" s="72"/>
      <c r="O1050" s="72"/>
      <c r="P1050" s="65"/>
      <c r="Q1050" s="65"/>
      <c r="R1050" s="65"/>
      <c r="S1050" s="65"/>
      <c r="T1050" s="65"/>
      <c r="U1050" s="65"/>
      <c r="V1050" s="65"/>
      <c r="W1050" s="65"/>
      <c r="X1050" s="65"/>
      <c r="Y1050" s="65"/>
      <c r="Z1050" s="65"/>
      <c r="AA1050" s="65"/>
      <c r="AB1050" s="65"/>
      <c r="AC1050" s="65"/>
      <c r="AD1050" s="65"/>
      <c r="AE1050" s="65"/>
      <c r="AF1050" s="65"/>
      <c r="AG1050" s="65"/>
      <c r="AH1050" s="65"/>
      <c r="AI1050" s="127"/>
      <c r="AJ1050" s="64"/>
      <c r="AL1050" s="65"/>
    </row>
    <row r="1051" spans="14:38" ht="15">
      <c r="N1051" s="72"/>
      <c r="O1051" s="72"/>
      <c r="P1051" s="65"/>
      <c r="Q1051" s="65"/>
      <c r="R1051" s="65"/>
      <c r="S1051" s="65"/>
      <c r="T1051" s="65"/>
      <c r="U1051" s="65"/>
      <c r="V1051" s="65"/>
      <c r="W1051" s="65"/>
      <c r="X1051" s="65"/>
      <c r="Y1051" s="65"/>
      <c r="Z1051" s="65"/>
      <c r="AA1051" s="65"/>
      <c r="AB1051" s="65"/>
      <c r="AC1051" s="65"/>
      <c r="AD1051" s="65"/>
      <c r="AE1051" s="65"/>
      <c r="AF1051" s="65"/>
      <c r="AG1051" s="65"/>
      <c r="AH1051" s="65"/>
      <c r="AI1051" s="127"/>
      <c r="AJ1051" s="64"/>
      <c r="AL1051" s="65"/>
    </row>
    <row r="1052" spans="14:38" ht="15">
      <c r="N1052" s="72"/>
      <c r="O1052" s="72"/>
      <c r="P1052" s="65"/>
      <c r="Q1052" s="65"/>
      <c r="R1052" s="65"/>
      <c r="S1052" s="65"/>
      <c r="T1052" s="65"/>
      <c r="U1052" s="65"/>
      <c r="V1052" s="65"/>
      <c r="W1052" s="65"/>
      <c r="X1052" s="65"/>
      <c r="Y1052" s="65"/>
      <c r="Z1052" s="65"/>
      <c r="AA1052" s="65"/>
      <c r="AB1052" s="65"/>
      <c r="AC1052" s="65"/>
      <c r="AD1052" s="65"/>
      <c r="AE1052" s="65"/>
      <c r="AF1052" s="65"/>
      <c r="AG1052" s="65"/>
      <c r="AH1052" s="65"/>
      <c r="AI1052" s="127"/>
      <c r="AJ1052" s="64"/>
      <c r="AL1052" s="65"/>
    </row>
    <row r="1053" spans="14:38" ht="15">
      <c r="N1053" s="72"/>
      <c r="O1053" s="72"/>
      <c r="P1053" s="65"/>
      <c r="Q1053" s="65"/>
      <c r="R1053" s="65"/>
      <c r="S1053" s="65"/>
      <c r="T1053" s="65"/>
      <c r="U1053" s="65"/>
      <c r="V1053" s="65"/>
      <c r="W1053" s="65"/>
      <c r="X1053" s="65"/>
      <c r="Y1053" s="65"/>
      <c r="Z1053" s="65"/>
      <c r="AA1053" s="65"/>
      <c r="AB1053" s="65"/>
      <c r="AC1053" s="65"/>
      <c r="AD1053" s="65"/>
      <c r="AE1053" s="65"/>
      <c r="AF1053" s="65"/>
      <c r="AG1053" s="65"/>
      <c r="AH1053" s="65"/>
      <c r="AI1053" s="127"/>
      <c r="AJ1053" s="64"/>
      <c r="AL1053" s="65"/>
    </row>
    <row r="1054" spans="14:38" ht="15">
      <c r="N1054" s="72"/>
      <c r="O1054" s="72"/>
      <c r="P1054" s="65"/>
      <c r="Q1054" s="65"/>
      <c r="R1054" s="65"/>
      <c r="S1054" s="65"/>
      <c r="T1054" s="65"/>
      <c r="U1054" s="65"/>
      <c r="V1054" s="65"/>
      <c r="W1054" s="65"/>
      <c r="X1054" s="65"/>
      <c r="Y1054" s="65"/>
      <c r="Z1054" s="65"/>
      <c r="AA1054" s="65"/>
      <c r="AB1054" s="65"/>
      <c r="AC1054" s="65"/>
      <c r="AD1054" s="65"/>
      <c r="AE1054" s="65"/>
      <c r="AF1054" s="65"/>
      <c r="AG1054" s="65"/>
      <c r="AH1054" s="65"/>
      <c r="AI1054" s="127"/>
      <c r="AJ1054" s="64"/>
      <c r="AL1054" s="65"/>
    </row>
    <row r="1055" spans="14:38" ht="15">
      <c r="N1055" s="72"/>
      <c r="O1055" s="72"/>
      <c r="P1055" s="65"/>
      <c r="Q1055" s="65"/>
      <c r="R1055" s="65"/>
      <c r="S1055" s="65"/>
      <c r="T1055" s="65"/>
      <c r="U1055" s="65"/>
      <c r="V1055" s="65"/>
      <c r="W1055" s="65"/>
      <c r="X1055" s="65"/>
      <c r="Y1055" s="65"/>
      <c r="Z1055" s="65"/>
      <c r="AA1055" s="65"/>
      <c r="AB1055" s="65"/>
      <c r="AC1055" s="65"/>
      <c r="AD1055" s="65"/>
      <c r="AE1055" s="65"/>
      <c r="AF1055" s="65"/>
      <c r="AG1055" s="65"/>
      <c r="AH1055" s="65"/>
      <c r="AI1055" s="127"/>
      <c r="AJ1055" s="64"/>
      <c r="AL1055" s="65"/>
    </row>
    <row r="1056" spans="14:38" ht="15">
      <c r="N1056" s="72"/>
      <c r="O1056" s="72"/>
      <c r="P1056" s="65"/>
      <c r="Q1056" s="65"/>
      <c r="R1056" s="65"/>
      <c r="S1056" s="65"/>
      <c r="T1056" s="65"/>
      <c r="U1056" s="65"/>
      <c r="V1056" s="65"/>
      <c r="W1056" s="65"/>
      <c r="X1056" s="65"/>
      <c r="Y1056" s="65"/>
      <c r="Z1056" s="65"/>
      <c r="AA1056" s="65"/>
      <c r="AB1056" s="65"/>
      <c r="AC1056" s="65"/>
      <c r="AD1056" s="65"/>
      <c r="AE1056" s="65"/>
      <c r="AF1056" s="65"/>
      <c r="AG1056" s="65"/>
      <c r="AH1056" s="65"/>
      <c r="AI1056" s="127"/>
      <c r="AJ1056" s="64"/>
      <c r="AL1056" s="65"/>
    </row>
    <row r="1057" spans="14:38" ht="15">
      <c r="N1057" s="72"/>
      <c r="O1057" s="72"/>
      <c r="P1057" s="65"/>
      <c r="Q1057" s="65"/>
      <c r="R1057" s="65"/>
      <c r="S1057" s="65"/>
      <c r="T1057" s="65"/>
      <c r="U1057" s="65"/>
      <c r="V1057" s="65"/>
      <c r="W1057" s="65"/>
      <c r="X1057" s="65"/>
      <c r="Y1057" s="65"/>
      <c r="Z1057" s="65"/>
      <c r="AA1057" s="65"/>
      <c r="AB1057" s="65"/>
      <c r="AC1057" s="65"/>
      <c r="AD1057" s="65"/>
      <c r="AE1057" s="65"/>
      <c r="AF1057" s="65"/>
      <c r="AG1057" s="65"/>
      <c r="AH1057" s="65"/>
      <c r="AI1057" s="127"/>
      <c r="AJ1057" s="64"/>
      <c r="AL1057" s="65"/>
    </row>
    <row r="1058" spans="14:38" ht="15">
      <c r="N1058" s="72"/>
      <c r="O1058" s="72"/>
      <c r="P1058" s="65"/>
      <c r="Q1058" s="65"/>
      <c r="R1058" s="65"/>
      <c r="S1058" s="65"/>
      <c r="T1058" s="65"/>
      <c r="U1058" s="65"/>
      <c r="V1058" s="65"/>
      <c r="W1058" s="65"/>
      <c r="X1058" s="65"/>
      <c r="Y1058" s="65"/>
      <c r="Z1058" s="65"/>
      <c r="AA1058" s="65"/>
      <c r="AB1058" s="65"/>
      <c r="AC1058" s="65"/>
      <c r="AD1058" s="65"/>
      <c r="AE1058" s="65"/>
      <c r="AF1058" s="65"/>
      <c r="AG1058" s="65"/>
      <c r="AH1058" s="65"/>
      <c r="AI1058" s="127"/>
      <c r="AJ1058" s="64"/>
      <c r="AL1058" s="65"/>
    </row>
    <row r="1059" spans="14:38" ht="15">
      <c r="N1059" s="72"/>
      <c r="O1059" s="72"/>
      <c r="P1059" s="65"/>
      <c r="Q1059" s="65"/>
      <c r="R1059" s="65"/>
      <c r="S1059" s="65"/>
      <c r="T1059" s="65"/>
      <c r="U1059" s="65"/>
      <c r="V1059" s="65"/>
      <c r="W1059" s="65"/>
      <c r="X1059" s="65"/>
      <c r="Y1059" s="65"/>
      <c r="Z1059" s="65"/>
      <c r="AA1059" s="65"/>
      <c r="AB1059" s="65"/>
      <c r="AC1059" s="65"/>
      <c r="AD1059" s="65"/>
      <c r="AE1059" s="65"/>
      <c r="AF1059" s="65"/>
      <c r="AG1059" s="65"/>
      <c r="AH1059" s="65"/>
      <c r="AI1059" s="127"/>
      <c r="AJ1059" s="64"/>
      <c r="AL1059" s="65"/>
    </row>
    <row r="1060" spans="14:38" ht="15">
      <c r="N1060" s="72"/>
      <c r="O1060" s="72"/>
      <c r="P1060" s="65"/>
      <c r="Q1060" s="65"/>
      <c r="R1060" s="65"/>
      <c r="S1060" s="65"/>
      <c r="T1060" s="65"/>
      <c r="U1060" s="65"/>
      <c r="V1060" s="65"/>
      <c r="W1060" s="65"/>
      <c r="X1060" s="65"/>
      <c r="Y1060" s="65"/>
      <c r="Z1060" s="65"/>
      <c r="AA1060" s="65"/>
      <c r="AB1060" s="65"/>
      <c r="AC1060" s="65"/>
      <c r="AD1060" s="65"/>
      <c r="AE1060" s="65"/>
      <c r="AF1060" s="65"/>
      <c r="AG1060" s="65"/>
      <c r="AH1060" s="65"/>
      <c r="AI1060" s="127"/>
      <c r="AJ1060" s="64"/>
      <c r="AL1060" s="65"/>
    </row>
    <row r="1061" spans="14:38" ht="15">
      <c r="N1061" s="72"/>
      <c r="O1061" s="72"/>
      <c r="P1061" s="65"/>
      <c r="Q1061" s="65"/>
      <c r="R1061" s="65"/>
      <c r="S1061" s="65"/>
      <c r="T1061" s="65"/>
      <c r="U1061" s="65"/>
      <c r="V1061" s="65"/>
      <c r="W1061" s="65"/>
      <c r="X1061" s="65"/>
      <c r="Y1061" s="65"/>
      <c r="Z1061" s="65"/>
      <c r="AA1061" s="65"/>
      <c r="AB1061" s="65"/>
      <c r="AC1061" s="65"/>
      <c r="AD1061" s="65"/>
      <c r="AE1061" s="65"/>
      <c r="AF1061" s="65"/>
      <c r="AG1061" s="65"/>
      <c r="AH1061" s="65"/>
      <c r="AI1061" s="127"/>
      <c r="AJ1061" s="64"/>
      <c r="AL1061" s="65"/>
    </row>
    <row r="1062" spans="14:38" ht="15">
      <c r="N1062" s="72"/>
      <c r="O1062" s="72"/>
      <c r="P1062" s="65"/>
      <c r="Q1062" s="65"/>
      <c r="R1062" s="65"/>
      <c r="S1062" s="65"/>
      <c r="T1062" s="65"/>
      <c r="U1062" s="65"/>
      <c r="V1062" s="65"/>
      <c r="W1062" s="65"/>
      <c r="X1062" s="65"/>
      <c r="Y1062" s="65"/>
      <c r="Z1062" s="65"/>
      <c r="AA1062" s="65"/>
      <c r="AB1062" s="65"/>
      <c r="AC1062" s="65"/>
      <c r="AD1062" s="65"/>
      <c r="AE1062" s="65"/>
      <c r="AF1062" s="65"/>
      <c r="AG1062" s="65"/>
      <c r="AH1062" s="65"/>
      <c r="AI1062" s="127"/>
      <c r="AJ1062" s="64"/>
      <c r="AL1062" s="65"/>
    </row>
    <row r="1063" spans="14:38" ht="15">
      <c r="N1063" s="72"/>
      <c r="O1063" s="72"/>
      <c r="P1063" s="65"/>
      <c r="Q1063" s="65"/>
      <c r="R1063" s="65"/>
      <c r="S1063" s="65"/>
      <c r="T1063" s="65"/>
      <c r="U1063" s="65"/>
      <c r="V1063" s="65"/>
      <c r="W1063" s="65"/>
      <c r="X1063" s="65"/>
      <c r="Y1063" s="65"/>
      <c r="Z1063" s="65"/>
      <c r="AA1063" s="65"/>
      <c r="AB1063" s="65"/>
      <c r="AC1063" s="65"/>
      <c r="AD1063" s="65"/>
      <c r="AE1063" s="65"/>
      <c r="AF1063" s="65"/>
      <c r="AG1063" s="65"/>
      <c r="AH1063" s="65"/>
      <c r="AI1063" s="127"/>
      <c r="AJ1063" s="64"/>
      <c r="AL1063" s="65"/>
    </row>
    <row r="1064" spans="14:38" ht="15">
      <c r="N1064" s="72"/>
      <c r="O1064" s="72"/>
      <c r="P1064" s="65"/>
      <c r="Q1064" s="65"/>
      <c r="R1064" s="65"/>
      <c r="S1064" s="65"/>
      <c r="T1064" s="65"/>
      <c r="U1064" s="65"/>
      <c r="V1064" s="65"/>
      <c r="W1064" s="65"/>
      <c r="X1064" s="65"/>
      <c r="Y1064" s="65"/>
      <c r="Z1064" s="65"/>
      <c r="AA1064" s="65"/>
      <c r="AB1064" s="65"/>
      <c r="AC1064" s="65"/>
      <c r="AD1064" s="65"/>
      <c r="AE1064" s="65"/>
      <c r="AF1064" s="65"/>
      <c r="AG1064" s="65"/>
      <c r="AH1064" s="65"/>
      <c r="AI1064" s="127"/>
      <c r="AJ1064" s="64"/>
      <c r="AL1064" s="65"/>
    </row>
    <row r="1065" spans="14:38" ht="15">
      <c r="N1065" s="72"/>
      <c r="O1065" s="72"/>
      <c r="P1065" s="65"/>
      <c r="Q1065" s="65"/>
      <c r="R1065" s="65"/>
      <c r="S1065" s="65"/>
      <c r="T1065" s="65"/>
      <c r="U1065" s="65"/>
      <c r="V1065" s="65"/>
      <c r="W1065" s="65"/>
      <c r="X1065" s="65"/>
      <c r="Y1065" s="65"/>
      <c r="Z1065" s="65"/>
      <c r="AA1065" s="65"/>
      <c r="AB1065" s="65"/>
      <c r="AC1065" s="65"/>
      <c r="AD1065" s="65"/>
      <c r="AE1065" s="65"/>
      <c r="AF1065" s="65"/>
      <c r="AG1065" s="65"/>
      <c r="AH1065" s="65"/>
      <c r="AI1065" s="127"/>
      <c r="AJ1065" s="64"/>
      <c r="AL1065" s="65"/>
    </row>
    <row r="1066" spans="14:38" ht="15">
      <c r="N1066" s="72"/>
      <c r="O1066" s="72"/>
      <c r="P1066" s="65"/>
      <c r="Q1066" s="65"/>
      <c r="R1066" s="65"/>
      <c r="S1066" s="65"/>
      <c r="T1066" s="65"/>
      <c r="U1066" s="65"/>
      <c r="V1066" s="65"/>
      <c r="W1066" s="65"/>
      <c r="X1066" s="65"/>
      <c r="Y1066" s="65"/>
      <c r="Z1066" s="65"/>
      <c r="AA1066" s="65"/>
      <c r="AB1066" s="65"/>
      <c r="AC1066" s="65"/>
      <c r="AD1066" s="65"/>
      <c r="AE1066" s="65"/>
      <c r="AF1066" s="65"/>
      <c r="AG1066" s="65"/>
      <c r="AH1066" s="65"/>
      <c r="AI1066" s="127"/>
      <c r="AJ1066" s="64"/>
      <c r="AL1066" s="65"/>
    </row>
    <row r="1067" spans="14:38" ht="15">
      <c r="N1067" s="72"/>
      <c r="O1067" s="72"/>
      <c r="P1067" s="65"/>
      <c r="Q1067" s="65"/>
      <c r="R1067" s="65"/>
      <c r="S1067" s="65"/>
      <c r="T1067" s="65"/>
      <c r="U1067" s="65"/>
      <c r="V1067" s="65"/>
      <c r="W1067" s="65"/>
      <c r="X1067" s="65"/>
      <c r="Y1067" s="65"/>
      <c r="Z1067" s="65"/>
      <c r="AA1067" s="65"/>
      <c r="AB1067" s="65"/>
      <c r="AC1067" s="65"/>
      <c r="AD1067" s="65"/>
      <c r="AE1067" s="65"/>
      <c r="AF1067" s="65"/>
      <c r="AG1067" s="65"/>
      <c r="AH1067" s="65"/>
      <c r="AI1067" s="127"/>
      <c r="AJ1067" s="64"/>
      <c r="AL1067" s="65"/>
    </row>
    <row r="1068" spans="14:38" ht="15">
      <c r="N1068" s="72"/>
      <c r="O1068" s="72"/>
      <c r="P1068" s="65"/>
      <c r="Q1068" s="65"/>
      <c r="R1068" s="65"/>
      <c r="S1068" s="65"/>
      <c r="T1068" s="65"/>
      <c r="U1068" s="65"/>
      <c r="V1068" s="65"/>
      <c r="W1068" s="65"/>
      <c r="X1068" s="65"/>
      <c r="Y1068" s="65"/>
      <c r="Z1068" s="65"/>
      <c r="AA1068" s="65"/>
      <c r="AB1068" s="65"/>
      <c r="AC1068" s="65"/>
      <c r="AD1068" s="65"/>
      <c r="AE1068" s="65"/>
      <c r="AF1068" s="65"/>
      <c r="AG1068" s="65"/>
      <c r="AH1068" s="65"/>
      <c r="AI1068" s="127"/>
      <c r="AJ1068" s="64"/>
      <c r="AL1068" s="65"/>
    </row>
    <row r="1069" spans="14:38" ht="15">
      <c r="N1069" s="72"/>
      <c r="O1069" s="72"/>
      <c r="P1069" s="65"/>
      <c r="Q1069" s="65"/>
      <c r="R1069" s="65"/>
      <c r="S1069" s="65"/>
      <c r="T1069" s="65"/>
      <c r="U1069" s="65"/>
      <c r="V1069" s="65"/>
      <c r="W1069" s="65"/>
      <c r="X1069" s="65"/>
      <c r="Y1069" s="65"/>
      <c r="Z1069" s="65"/>
      <c r="AA1069" s="65"/>
      <c r="AB1069" s="65"/>
      <c r="AC1069" s="65"/>
      <c r="AD1069" s="65"/>
      <c r="AE1069" s="65"/>
      <c r="AF1069" s="65"/>
      <c r="AG1069" s="65"/>
      <c r="AH1069" s="65"/>
      <c r="AI1069" s="127"/>
      <c r="AJ1069" s="64"/>
      <c r="AL1069" s="65"/>
    </row>
    <row r="1070" spans="14:38" ht="15">
      <c r="N1070" s="72"/>
      <c r="O1070" s="72"/>
      <c r="P1070" s="65"/>
      <c r="Q1070" s="65"/>
      <c r="R1070" s="65"/>
      <c r="S1070" s="65"/>
      <c r="T1070" s="65"/>
      <c r="U1070" s="65"/>
      <c r="V1070" s="65"/>
      <c r="W1070" s="65"/>
      <c r="X1070" s="65"/>
      <c r="Y1070" s="65"/>
      <c r="Z1070" s="65"/>
      <c r="AA1070" s="65"/>
      <c r="AB1070" s="65"/>
      <c r="AC1070" s="65"/>
      <c r="AD1070" s="65"/>
      <c r="AE1070" s="65"/>
      <c r="AF1070" s="65"/>
      <c r="AG1070" s="65"/>
      <c r="AH1070" s="65"/>
      <c r="AI1070" s="127"/>
      <c r="AJ1070" s="64"/>
      <c r="AL1070" s="65"/>
    </row>
    <row r="1071" spans="14:38" ht="15">
      <c r="N1071" s="72"/>
      <c r="O1071" s="72"/>
      <c r="P1071" s="65"/>
      <c r="Q1071" s="65"/>
      <c r="R1071" s="65"/>
      <c r="S1071" s="65"/>
      <c r="T1071" s="65"/>
      <c r="U1071" s="65"/>
      <c r="V1071" s="65"/>
      <c r="W1071" s="65"/>
      <c r="X1071" s="65"/>
      <c r="Y1071" s="65"/>
      <c r="Z1071" s="65"/>
      <c r="AA1071" s="65"/>
      <c r="AB1071" s="65"/>
      <c r="AC1071" s="65"/>
      <c r="AD1071" s="65"/>
      <c r="AE1071" s="65"/>
      <c r="AF1071" s="65"/>
      <c r="AG1071" s="65"/>
      <c r="AH1071" s="65"/>
      <c r="AI1071" s="127"/>
      <c r="AJ1071" s="64"/>
      <c r="AL1071" s="65"/>
    </row>
    <row r="1072" spans="14:38" ht="15">
      <c r="N1072" s="72"/>
      <c r="O1072" s="72"/>
      <c r="P1072" s="65"/>
      <c r="Q1072" s="65"/>
      <c r="R1072" s="65"/>
      <c r="S1072" s="65"/>
      <c r="T1072" s="65"/>
      <c r="U1072" s="65"/>
      <c r="V1072" s="65"/>
      <c r="W1072" s="65"/>
      <c r="X1072" s="65"/>
      <c r="Y1072" s="65"/>
      <c r="Z1072" s="65"/>
      <c r="AA1072" s="65"/>
      <c r="AB1072" s="65"/>
      <c r="AC1072" s="65"/>
      <c r="AD1072" s="65"/>
      <c r="AE1072" s="65"/>
      <c r="AF1072" s="65"/>
      <c r="AG1072" s="65"/>
      <c r="AH1072" s="65"/>
      <c r="AI1072" s="127"/>
      <c r="AJ1072" s="64"/>
      <c r="AL1072" s="65"/>
    </row>
    <row r="1073" spans="14:38" ht="15">
      <c r="N1073" s="72"/>
      <c r="O1073" s="72"/>
      <c r="P1073" s="65"/>
      <c r="Q1073" s="65"/>
      <c r="R1073" s="65"/>
      <c r="S1073" s="65"/>
      <c r="T1073" s="65"/>
      <c r="U1073" s="65"/>
      <c r="V1073" s="65"/>
      <c r="W1073" s="65"/>
      <c r="X1073" s="65"/>
      <c r="Y1073" s="65"/>
      <c r="Z1073" s="65"/>
      <c r="AA1073" s="65"/>
      <c r="AB1073" s="65"/>
      <c r="AC1073" s="65"/>
      <c r="AD1073" s="65"/>
      <c r="AE1073" s="65"/>
      <c r="AF1073" s="65"/>
      <c r="AG1073" s="65"/>
      <c r="AH1073" s="65"/>
      <c r="AI1073" s="127"/>
      <c r="AJ1073" s="64"/>
      <c r="AL1073" s="65"/>
    </row>
    <row r="1074" spans="14:38" ht="15">
      <c r="N1074" s="72"/>
      <c r="O1074" s="72"/>
      <c r="P1074" s="65"/>
      <c r="Q1074" s="65"/>
      <c r="R1074" s="65"/>
      <c r="S1074" s="65"/>
      <c r="T1074" s="65"/>
      <c r="U1074" s="65"/>
      <c r="V1074" s="65"/>
      <c r="W1074" s="65"/>
      <c r="X1074" s="65"/>
      <c r="Y1074" s="65"/>
      <c r="Z1074" s="65"/>
      <c r="AA1074" s="65"/>
      <c r="AB1074" s="65"/>
      <c r="AC1074" s="65"/>
      <c r="AD1074" s="65"/>
      <c r="AE1074" s="65"/>
      <c r="AF1074" s="65"/>
      <c r="AG1074" s="65"/>
      <c r="AH1074" s="65"/>
      <c r="AI1074" s="127"/>
      <c r="AJ1074" s="64"/>
      <c r="AL1074" s="65"/>
    </row>
    <row r="1075" spans="14:38" ht="15">
      <c r="N1075" s="72"/>
      <c r="O1075" s="72"/>
      <c r="P1075" s="65"/>
      <c r="Q1075" s="65"/>
      <c r="R1075" s="65"/>
      <c r="S1075" s="65"/>
      <c r="T1075" s="65"/>
      <c r="U1075" s="65"/>
      <c r="V1075" s="65"/>
      <c r="W1075" s="65"/>
      <c r="X1075" s="65"/>
      <c r="Y1075" s="65"/>
      <c r="Z1075" s="65"/>
      <c r="AA1075" s="65"/>
      <c r="AB1075" s="65"/>
      <c r="AC1075" s="65"/>
      <c r="AD1075" s="65"/>
      <c r="AE1075" s="65"/>
      <c r="AF1075" s="65"/>
      <c r="AG1075" s="65"/>
      <c r="AH1075" s="65"/>
      <c r="AI1075" s="127"/>
      <c r="AJ1075" s="64"/>
      <c r="AL1075" s="65"/>
    </row>
    <row r="1076" spans="14:38" ht="15">
      <c r="N1076" s="72"/>
      <c r="O1076" s="72"/>
      <c r="P1076" s="65"/>
      <c r="Q1076" s="65"/>
      <c r="R1076" s="65"/>
      <c r="S1076" s="65"/>
      <c r="T1076" s="65"/>
      <c r="U1076" s="65"/>
      <c r="V1076" s="65"/>
      <c r="W1076" s="65"/>
      <c r="X1076" s="65"/>
      <c r="Y1076" s="65"/>
      <c r="Z1076" s="65"/>
      <c r="AA1076" s="65"/>
      <c r="AB1076" s="65"/>
      <c r="AC1076" s="65"/>
      <c r="AD1076" s="65"/>
      <c r="AE1076" s="65"/>
      <c r="AF1076" s="65"/>
      <c r="AG1076" s="65"/>
      <c r="AH1076" s="65"/>
      <c r="AI1076" s="127"/>
      <c r="AJ1076" s="64"/>
      <c r="AL1076" s="65"/>
    </row>
    <row r="1077" spans="14:38" ht="15">
      <c r="N1077" s="72"/>
      <c r="O1077" s="72"/>
      <c r="P1077" s="65"/>
      <c r="Q1077" s="65"/>
      <c r="R1077" s="65"/>
      <c r="S1077" s="65"/>
      <c r="T1077" s="65"/>
      <c r="U1077" s="65"/>
      <c r="V1077" s="65"/>
      <c r="W1077" s="65"/>
      <c r="X1077" s="65"/>
      <c r="Y1077" s="65"/>
      <c r="Z1077" s="65"/>
      <c r="AA1077" s="65"/>
      <c r="AB1077" s="65"/>
      <c r="AC1077" s="65"/>
      <c r="AD1077" s="65"/>
      <c r="AE1077" s="65"/>
      <c r="AF1077" s="65"/>
      <c r="AG1077" s="65"/>
      <c r="AH1077" s="65"/>
      <c r="AI1077" s="127"/>
      <c r="AJ1077" s="64"/>
      <c r="AL1077" s="65"/>
    </row>
    <row r="1078" spans="14:38" ht="15">
      <c r="N1078" s="72"/>
      <c r="O1078" s="72"/>
      <c r="P1078" s="65"/>
      <c r="Q1078" s="65"/>
      <c r="R1078" s="65"/>
      <c r="S1078" s="65"/>
      <c r="T1078" s="65"/>
      <c r="U1078" s="65"/>
      <c r="V1078" s="65"/>
      <c r="W1078" s="65"/>
      <c r="X1078" s="65"/>
      <c r="Y1078" s="65"/>
      <c r="Z1078" s="65"/>
      <c r="AA1078" s="65"/>
      <c r="AB1078" s="65"/>
      <c r="AC1078" s="65"/>
      <c r="AD1078" s="65"/>
      <c r="AE1078" s="65"/>
      <c r="AF1078" s="65"/>
      <c r="AG1078" s="65"/>
      <c r="AH1078" s="65"/>
      <c r="AI1078" s="127"/>
      <c r="AJ1078" s="64"/>
      <c r="AL1078" s="65"/>
    </row>
    <row r="1079" spans="14:38" ht="15">
      <c r="N1079" s="72"/>
      <c r="O1079" s="72"/>
      <c r="P1079" s="65"/>
      <c r="Q1079" s="65"/>
      <c r="R1079" s="65"/>
      <c r="S1079" s="65"/>
      <c r="T1079" s="65"/>
      <c r="U1079" s="65"/>
      <c r="V1079" s="65"/>
      <c r="W1079" s="65"/>
      <c r="X1079" s="65"/>
      <c r="Y1079" s="65"/>
      <c r="Z1079" s="65"/>
      <c r="AA1079" s="65"/>
      <c r="AB1079" s="65"/>
      <c r="AC1079" s="65"/>
      <c r="AD1079" s="65"/>
      <c r="AE1079" s="65"/>
      <c r="AF1079" s="65"/>
      <c r="AG1079" s="65"/>
      <c r="AH1079" s="65"/>
      <c r="AI1079" s="127"/>
      <c r="AJ1079" s="64"/>
      <c r="AL1079" s="65"/>
    </row>
    <row r="1080" spans="14:38" ht="15">
      <c r="N1080" s="72"/>
      <c r="O1080" s="72"/>
      <c r="P1080" s="65"/>
      <c r="Q1080" s="65"/>
      <c r="R1080" s="65"/>
      <c r="S1080" s="65"/>
      <c r="T1080" s="65"/>
      <c r="U1080" s="65"/>
      <c r="V1080" s="65"/>
      <c r="W1080" s="65"/>
      <c r="X1080" s="65"/>
      <c r="Y1080" s="65"/>
      <c r="Z1080" s="65"/>
      <c r="AA1080" s="65"/>
      <c r="AB1080" s="65"/>
      <c r="AC1080" s="65"/>
      <c r="AD1080" s="65"/>
      <c r="AE1080" s="65"/>
      <c r="AF1080" s="65"/>
      <c r="AG1080" s="65"/>
      <c r="AH1080" s="65"/>
      <c r="AI1080" s="127"/>
      <c r="AJ1080" s="64"/>
      <c r="AL1080" s="65"/>
    </row>
    <row r="1081" spans="14:38" ht="15">
      <c r="N1081" s="72"/>
      <c r="O1081" s="72"/>
      <c r="P1081" s="65"/>
      <c r="Q1081" s="65"/>
      <c r="R1081" s="65"/>
      <c r="S1081" s="65"/>
      <c r="T1081" s="65"/>
      <c r="U1081" s="65"/>
      <c r="V1081" s="65"/>
      <c r="W1081" s="65"/>
      <c r="X1081" s="65"/>
      <c r="Y1081" s="65"/>
      <c r="Z1081" s="65"/>
      <c r="AA1081" s="65"/>
      <c r="AB1081" s="65"/>
      <c r="AC1081" s="65"/>
      <c r="AD1081" s="65"/>
      <c r="AE1081" s="65"/>
      <c r="AF1081" s="65"/>
      <c r="AG1081" s="65"/>
      <c r="AH1081" s="65"/>
      <c r="AI1081" s="127"/>
      <c r="AJ1081" s="64"/>
      <c r="AL1081" s="65"/>
    </row>
    <row r="1082" spans="14:38" ht="15">
      <c r="N1082" s="72"/>
      <c r="O1082" s="72"/>
      <c r="P1082" s="65"/>
      <c r="Q1082" s="65"/>
      <c r="R1082" s="65"/>
      <c r="S1082" s="65"/>
      <c r="T1082" s="65"/>
      <c r="U1082" s="65"/>
      <c r="V1082" s="65"/>
      <c r="W1082" s="65"/>
      <c r="X1082" s="65"/>
      <c r="Y1082" s="65"/>
      <c r="Z1082" s="65"/>
      <c r="AA1082" s="65"/>
      <c r="AB1082" s="65"/>
      <c r="AC1082" s="65"/>
      <c r="AD1082" s="65"/>
      <c r="AE1082" s="65"/>
      <c r="AF1082" s="65"/>
      <c r="AG1082" s="65"/>
      <c r="AH1082" s="65"/>
      <c r="AI1082" s="127"/>
      <c r="AJ1082" s="64"/>
      <c r="AL1082" s="65"/>
    </row>
    <row r="1083" spans="14:38" ht="15">
      <c r="N1083" s="72"/>
      <c r="O1083" s="72"/>
      <c r="P1083" s="65"/>
      <c r="Q1083" s="65"/>
      <c r="R1083" s="65"/>
      <c r="S1083" s="65"/>
      <c r="T1083" s="65"/>
      <c r="U1083" s="65"/>
      <c r="V1083" s="65"/>
      <c r="W1083" s="65"/>
      <c r="X1083" s="65"/>
      <c r="Y1083" s="65"/>
      <c r="Z1083" s="65"/>
      <c r="AA1083" s="65"/>
      <c r="AB1083" s="65"/>
      <c r="AC1083" s="65"/>
      <c r="AD1083" s="65"/>
      <c r="AE1083" s="65"/>
      <c r="AF1083" s="65"/>
      <c r="AG1083" s="65"/>
      <c r="AH1083" s="65"/>
      <c r="AI1083" s="127"/>
      <c r="AJ1083" s="64"/>
      <c r="AL1083" s="65"/>
    </row>
    <row r="1084" spans="14:38" ht="15">
      <c r="N1084" s="72"/>
      <c r="O1084" s="72"/>
      <c r="P1084" s="65"/>
      <c r="Q1084" s="65"/>
      <c r="R1084" s="65"/>
      <c r="S1084" s="65"/>
      <c r="T1084" s="65"/>
      <c r="U1084" s="65"/>
      <c r="V1084" s="65"/>
      <c r="W1084" s="65"/>
      <c r="X1084" s="65"/>
      <c r="Y1084" s="65"/>
      <c r="Z1084" s="65"/>
      <c r="AA1084" s="65"/>
      <c r="AB1084" s="65"/>
      <c r="AC1084" s="65"/>
      <c r="AD1084" s="65"/>
      <c r="AE1084" s="65"/>
      <c r="AF1084" s="65"/>
      <c r="AG1084" s="65"/>
      <c r="AH1084" s="65"/>
      <c r="AI1084" s="127"/>
      <c r="AJ1084" s="64"/>
      <c r="AL1084" s="65"/>
    </row>
    <row r="1085" spans="14:38" ht="15">
      <c r="N1085" s="72"/>
      <c r="O1085" s="72"/>
      <c r="P1085" s="65"/>
      <c r="Q1085" s="65"/>
      <c r="R1085" s="65"/>
      <c r="S1085" s="65"/>
      <c r="T1085" s="65"/>
      <c r="U1085" s="65"/>
      <c r="V1085" s="65"/>
      <c r="W1085" s="65"/>
      <c r="X1085" s="65"/>
      <c r="Y1085" s="65"/>
      <c r="Z1085" s="65"/>
      <c r="AA1085" s="65"/>
      <c r="AB1085" s="65"/>
      <c r="AC1085" s="65"/>
      <c r="AD1085" s="65"/>
      <c r="AE1085" s="65"/>
      <c r="AF1085" s="65"/>
      <c r="AG1085" s="65"/>
      <c r="AH1085" s="65"/>
      <c r="AI1085" s="127"/>
      <c r="AJ1085" s="64"/>
      <c r="AL1085" s="65"/>
    </row>
    <row r="1086" spans="14:38" ht="15">
      <c r="N1086" s="72"/>
      <c r="O1086" s="72"/>
      <c r="P1086" s="65"/>
      <c r="Q1086" s="65"/>
      <c r="R1086" s="65"/>
      <c r="S1086" s="65"/>
      <c r="T1086" s="65"/>
      <c r="U1086" s="65"/>
      <c r="V1086" s="65"/>
      <c r="W1086" s="65"/>
      <c r="X1086" s="65"/>
      <c r="Y1086" s="65"/>
      <c r="Z1086" s="65"/>
      <c r="AA1086" s="65"/>
      <c r="AB1086" s="65"/>
      <c r="AC1086" s="65"/>
      <c r="AD1086" s="65"/>
      <c r="AE1086" s="65"/>
      <c r="AF1086" s="65"/>
      <c r="AG1086" s="65"/>
      <c r="AH1086" s="65"/>
      <c r="AI1086" s="127"/>
      <c r="AJ1086" s="64"/>
      <c r="AL1086" s="65"/>
    </row>
    <row r="1087" spans="14:38" ht="15">
      <c r="N1087" s="72"/>
      <c r="O1087" s="72"/>
      <c r="P1087" s="65"/>
      <c r="Q1087" s="65"/>
      <c r="R1087" s="65"/>
      <c r="S1087" s="65"/>
      <c r="T1087" s="65"/>
      <c r="U1087" s="65"/>
      <c r="V1087" s="65"/>
      <c r="W1087" s="65"/>
      <c r="X1087" s="65"/>
      <c r="Y1087" s="65"/>
      <c r="Z1087" s="65"/>
      <c r="AA1087" s="65"/>
      <c r="AB1087" s="65"/>
      <c r="AC1087" s="65"/>
      <c r="AD1087" s="65"/>
      <c r="AE1087" s="65"/>
      <c r="AF1087" s="65"/>
      <c r="AG1087" s="65"/>
      <c r="AH1087" s="65"/>
      <c r="AI1087" s="127"/>
      <c r="AJ1087" s="64"/>
      <c r="AL1087" s="65"/>
    </row>
    <row r="1088" spans="14:38" ht="15">
      <c r="N1088" s="72"/>
      <c r="O1088" s="72"/>
      <c r="P1088" s="65"/>
      <c r="Q1088" s="65"/>
      <c r="R1088" s="65"/>
      <c r="S1088" s="65"/>
      <c r="T1088" s="65"/>
      <c r="U1088" s="65"/>
      <c r="V1088" s="65"/>
      <c r="W1088" s="65"/>
      <c r="X1088" s="65"/>
      <c r="Y1088" s="65"/>
      <c r="Z1088" s="65"/>
      <c r="AA1088" s="65"/>
      <c r="AB1088" s="65"/>
      <c r="AC1088" s="65"/>
      <c r="AD1088" s="65"/>
      <c r="AE1088" s="65"/>
      <c r="AF1088" s="65"/>
      <c r="AG1088" s="65"/>
      <c r="AH1088" s="65"/>
      <c r="AI1088" s="127"/>
      <c r="AJ1088" s="64"/>
      <c r="AL1088" s="65"/>
    </row>
    <row r="1089" spans="14:38" ht="15">
      <c r="N1089" s="72"/>
      <c r="O1089" s="72"/>
      <c r="P1089" s="65"/>
      <c r="Q1089" s="65"/>
      <c r="R1089" s="65"/>
      <c r="S1089" s="65"/>
      <c r="T1089" s="65"/>
      <c r="U1089" s="65"/>
      <c r="V1089" s="65"/>
      <c r="W1089" s="65"/>
      <c r="X1089" s="65"/>
      <c r="Y1089" s="65"/>
      <c r="Z1089" s="65"/>
      <c r="AA1089" s="65"/>
      <c r="AB1089" s="65"/>
      <c r="AC1089" s="65"/>
      <c r="AD1089" s="65"/>
      <c r="AE1089" s="65"/>
      <c r="AF1089" s="65"/>
      <c r="AG1089" s="65"/>
      <c r="AH1089" s="65"/>
      <c r="AI1089" s="127"/>
      <c r="AJ1089" s="64"/>
      <c r="AL1089" s="65"/>
    </row>
    <row r="1090" spans="14:38" ht="15">
      <c r="N1090" s="72"/>
      <c r="O1090" s="72"/>
      <c r="P1090" s="65"/>
      <c r="Q1090" s="65"/>
      <c r="R1090" s="65"/>
      <c r="S1090" s="65"/>
      <c r="T1090" s="65"/>
      <c r="U1090" s="65"/>
      <c r="V1090" s="65"/>
      <c r="W1090" s="65"/>
      <c r="X1090" s="65"/>
      <c r="Y1090" s="65"/>
      <c r="Z1090" s="65"/>
      <c r="AA1090" s="65"/>
      <c r="AB1090" s="65"/>
      <c r="AC1090" s="65"/>
      <c r="AD1090" s="65"/>
      <c r="AE1090" s="65"/>
      <c r="AF1090" s="65"/>
      <c r="AG1090" s="65"/>
      <c r="AH1090" s="65"/>
      <c r="AI1090" s="127"/>
      <c r="AJ1090" s="64"/>
      <c r="AL1090" s="65"/>
    </row>
    <row r="1091" spans="14:38" ht="15">
      <c r="N1091" s="72"/>
      <c r="O1091" s="72"/>
      <c r="P1091" s="65"/>
      <c r="Q1091" s="65"/>
      <c r="R1091" s="65"/>
      <c r="S1091" s="65"/>
      <c r="T1091" s="65"/>
      <c r="U1091" s="65"/>
      <c r="V1091" s="65"/>
      <c r="W1091" s="65"/>
      <c r="X1091" s="65"/>
      <c r="Y1091" s="65"/>
      <c r="Z1091" s="65"/>
      <c r="AA1091" s="65"/>
      <c r="AB1091" s="65"/>
      <c r="AC1091" s="65"/>
      <c r="AD1091" s="65"/>
      <c r="AE1091" s="65"/>
      <c r="AF1091" s="65"/>
      <c r="AG1091" s="65"/>
      <c r="AH1091" s="65"/>
      <c r="AI1091" s="127"/>
      <c r="AJ1091" s="64"/>
      <c r="AL1091" s="65"/>
    </row>
    <row r="1092" spans="14:38" ht="15">
      <c r="N1092" s="72"/>
      <c r="O1092" s="72"/>
      <c r="P1092" s="65"/>
      <c r="Q1092" s="65"/>
      <c r="R1092" s="65"/>
      <c r="S1092" s="65"/>
      <c r="T1092" s="65"/>
      <c r="U1092" s="65"/>
      <c r="V1092" s="65"/>
      <c r="W1092" s="65"/>
      <c r="X1092" s="65"/>
      <c r="Y1092" s="65"/>
      <c r="Z1092" s="65"/>
      <c r="AA1092" s="65"/>
      <c r="AB1092" s="65"/>
      <c r="AC1092" s="65"/>
      <c r="AD1092" s="65"/>
      <c r="AE1092" s="65"/>
      <c r="AF1092" s="65"/>
      <c r="AG1092" s="65"/>
      <c r="AH1092" s="65"/>
      <c r="AI1092" s="127"/>
      <c r="AJ1092" s="64"/>
      <c r="AL1092" s="65"/>
    </row>
    <row r="1093" spans="14:38" ht="15">
      <c r="N1093" s="72"/>
      <c r="O1093" s="72"/>
      <c r="P1093" s="65"/>
      <c r="Q1093" s="65"/>
      <c r="R1093" s="65"/>
      <c r="S1093" s="65"/>
      <c r="T1093" s="65"/>
      <c r="U1093" s="65"/>
      <c r="V1093" s="65"/>
      <c r="W1093" s="65"/>
      <c r="X1093" s="65"/>
      <c r="Y1093" s="65"/>
      <c r="Z1093" s="65"/>
      <c r="AA1093" s="65"/>
      <c r="AB1093" s="65"/>
      <c r="AC1093" s="65"/>
      <c r="AD1093" s="65"/>
      <c r="AE1093" s="65"/>
      <c r="AF1093" s="65"/>
      <c r="AG1093" s="65"/>
      <c r="AH1093" s="65"/>
      <c r="AI1093" s="127"/>
      <c r="AJ1093" s="64"/>
      <c r="AL1093" s="65"/>
    </row>
    <row r="1094" spans="14:38" ht="15">
      <c r="N1094" s="72"/>
      <c r="O1094" s="72"/>
      <c r="P1094" s="65"/>
      <c r="Q1094" s="65"/>
      <c r="R1094" s="65"/>
      <c r="S1094" s="65"/>
      <c r="T1094" s="65"/>
      <c r="U1094" s="65"/>
      <c r="V1094" s="65"/>
      <c r="W1094" s="65"/>
      <c r="X1094" s="65"/>
      <c r="Y1094" s="65"/>
      <c r="Z1094" s="65"/>
      <c r="AA1094" s="65"/>
      <c r="AB1094" s="65"/>
      <c r="AC1094" s="65"/>
      <c r="AD1094" s="65"/>
      <c r="AE1094" s="65"/>
      <c r="AF1094" s="65"/>
      <c r="AG1094" s="65"/>
      <c r="AH1094" s="65"/>
      <c r="AI1094" s="127"/>
      <c r="AJ1094" s="64"/>
      <c r="AL1094" s="65"/>
    </row>
    <row r="1095" spans="14:38" ht="15">
      <c r="N1095" s="72"/>
      <c r="O1095" s="72"/>
      <c r="P1095" s="65"/>
      <c r="Q1095" s="65"/>
      <c r="R1095" s="65"/>
      <c r="S1095" s="65"/>
      <c r="T1095" s="65"/>
      <c r="U1095" s="65"/>
      <c r="V1095" s="65"/>
      <c r="W1095" s="65"/>
      <c r="X1095" s="65"/>
      <c r="Y1095" s="65"/>
      <c r="Z1095" s="65"/>
      <c r="AA1095" s="65"/>
      <c r="AB1095" s="65"/>
      <c r="AC1095" s="65"/>
      <c r="AD1095" s="65"/>
      <c r="AE1095" s="65"/>
      <c r="AF1095" s="65"/>
      <c r="AG1095" s="65"/>
      <c r="AH1095" s="65"/>
      <c r="AI1095" s="127"/>
      <c r="AJ1095" s="64"/>
      <c r="AL1095" s="65"/>
    </row>
    <row r="1096" spans="14:38" ht="15">
      <c r="N1096" s="72"/>
      <c r="O1096" s="72"/>
      <c r="P1096" s="65"/>
      <c r="Q1096" s="65"/>
      <c r="R1096" s="65"/>
      <c r="S1096" s="65"/>
      <c r="T1096" s="65"/>
      <c r="U1096" s="65"/>
      <c r="V1096" s="65"/>
      <c r="W1096" s="65"/>
      <c r="X1096" s="65"/>
      <c r="Y1096" s="65"/>
      <c r="Z1096" s="65"/>
      <c r="AA1096" s="65"/>
      <c r="AB1096" s="65"/>
      <c r="AC1096" s="65"/>
      <c r="AD1096" s="65"/>
      <c r="AE1096" s="65"/>
      <c r="AF1096" s="65"/>
      <c r="AG1096" s="65"/>
      <c r="AH1096" s="65"/>
      <c r="AI1096" s="127"/>
      <c r="AJ1096" s="64"/>
      <c r="AL1096" s="65"/>
    </row>
    <row r="1097" spans="14:38" ht="15">
      <c r="N1097" s="72"/>
      <c r="O1097" s="72"/>
      <c r="P1097" s="65"/>
      <c r="Q1097" s="65"/>
      <c r="R1097" s="65"/>
      <c r="S1097" s="65"/>
      <c r="T1097" s="65"/>
      <c r="U1097" s="65"/>
      <c r="V1097" s="65"/>
      <c r="W1097" s="65"/>
      <c r="X1097" s="65"/>
      <c r="Y1097" s="65"/>
      <c r="Z1097" s="65"/>
      <c r="AA1097" s="65"/>
      <c r="AB1097" s="65"/>
      <c r="AC1097" s="65"/>
      <c r="AD1097" s="65"/>
      <c r="AE1097" s="65"/>
      <c r="AF1097" s="65"/>
      <c r="AG1097" s="65"/>
      <c r="AH1097" s="65"/>
      <c r="AI1097" s="127"/>
      <c r="AJ1097" s="64"/>
      <c r="AL1097" s="65"/>
    </row>
    <row r="1098" spans="14:38" ht="15">
      <c r="N1098" s="72"/>
      <c r="O1098" s="72"/>
      <c r="P1098" s="65"/>
      <c r="Q1098" s="65"/>
      <c r="R1098" s="65"/>
      <c r="S1098" s="65"/>
      <c r="T1098" s="65"/>
      <c r="U1098" s="65"/>
      <c r="V1098" s="65"/>
      <c r="W1098" s="65"/>
      <c r="X1098" s="65"/>
      <c r="Y1098" s="65"/>
      <c r="Z1098" s="65"/>
      <c r="AA1098" s="65"/>
      <c r="AB1098" s="65"/>
      <c r="AC1098" s="65"/>
      <c r="AD1098" s="65"/>
      <c r="AE1098" s="65"/>
      <c r="AF1098" s="65"/>
      <c r="AG1098" s="65"/>
      <c r="AH1098" s="65"/>
      <c r="AI1098" s="127"/>
      <c r="AJ1098" s="64"/>
      <c r="AL1098" s="65"/>
    </row>
    <row r="1099" spans="14:38" ht="15">
      <c r="N1099" s="72"/>
      <c r="O1099" s="72"/>
      <c r="P1099" s="65"/>
      <c r="Q1099" s="65"/>
      <c r="R1099" s="65"/>
      <c r="S1099" s="65"/>
      <c r="T1099" s="65"/>
      <c r="U1099" s="65"/>
      <c r="V1099" s="65"/>
      <c r="W1099" s="65"/>
      <c r="X1099" s="65"/>
      <c r="Y1099" s="65"/>
      <c r="Z1099" s="65"/>
      <c r="AA1099" s="65"/>
      <c r="AB1099" s="65"/>
      <c r="AC1099" s="65"/>
      <c r="AD1099" s="65"/>
      <c r="AE1099" s="65"/>
      <c r="AF1099" s="65"/>
      <c r="AG1099" s="65"/>
      <c r="AH1099" s="65"/>
      <c r="AI1099" s="127"/>
      <c r="AJ1099" s="64"/>
      <c r="AL1099" s="65"/>
    </row>
    <row r="1100" spans="14:38" ht="15">
      <c r="N1100" s="72"/>
      <c r="O1100" s="72"/>
      <c r="P1100" s="65"/>
      <c r="Q1100" s="65"/>
      <c r="R1100" s="65"/>
      <c r="S1100" s="65"/>
      <c r="T1100" s="65"/>
      <c r="U1100" s="65"/>
      <c r="V1100" s="65"/>
      <c r="W1100" s="65"/>
      <c r="X1100" s="65"/>
      <c r="Y1100" s="65"/>
      <c r="Z1100" s="65"/>
      <c r="AA1100" s="65"/>
      <c r="AB1100" s="65"/>
      <c r="AC1100" s="65"/>
      <c r="AD1100" s="65"/>
      <c r="AE1100" s="65"/>
      <c r="AF1100" s="65"/>
      <c r="AG1100" s="65"/>
      <c r="AH1100" s="65"/>
      <c r="AI1100" s="127"/>
      <c r="AJ1100" s="64"/>
      <c r="AL1100" s="65"/>
    </row>
    <row r="1101" spans="14:38" ht="15">
      <c r="N1101" s="72"/>
      <c r="O1101" s="72"/>
      <c r="P1101" s="65"/>
      <c r="Q1101" s="65"/>
      <c r="R1101" s="65"/>
      <c r="S1101" s="65"/>
      <c r="T1101" s="65"/>
      <c r="U1101" s="65"/>
      <c r="V1101" s="65"/>
      <c r="W1101" s="65"/>
      <c r="X1101" s="65"/>
      <c r="Y1101" s="65"/>
      <c r="Z1101" s="65"/>
      <c r="AA1101" s="65"/>
      <c r="AB1101" s="65"/>
      <c r="AC1101" s="65"/>
      <c r="AD1101" s="65"/>
      <c r="AE1101" s="65"/>
      <c r="AF1101" s="65"/>
      <c r="AG1101" s="65"/>
      <c r="AH1101" s="65"/>
      <c r="AI1101" s="127"/>
      <c r="AJ1101" s="64"/>
      <c r="AL1101" s="65"/>
    </row>
    <row r="1102" spans="14:38" ht="15">
      <c r="N1102" s="72"/>
      <c r="O1102" s="72"/>
      <c r="P1102" s="65"/>
      <c r="Q1102" s="65"/>
      <c r="R1102" s="65"/>
      <c r="S1102" s="65"/>
      <c r="T1102" s="65"/>
      <c r="U1102" s="65"/>
      <c r="V1102" s="65"/>
      <c r="W1102" s="65"/>
      <c r="X1102" s="65"/>
      <c r="Y1102" s="65"/>
      <c r="Z1102" s="65"/>
      <c r="AA1102" s="65"/>
      <c r="AB1102" s="65"/>
      <c r="AC1102" s="65"/>
      <c r="AD1102" s="65"/>
      <c r="AE1102" s="65"/>
      <c r="AF1102" s="65"/>
      <c r="AG1102" s="65"/>
      <c r="AH1102" s="65"/>
      <c r="AI1102" s="127"/>
      <c r="AJ1102" s="64"/>
      <c r="AL1102" s="65"/>
    </row>
    <row r="1103" spans="14:38" ht="15">
      <c r="N1103" s="72"/>
      <c r="O1103" s="72"/>
      <c r="P1103" s="65"/>
      <c r="Q1103" s="65"/>
      <c r="R1103" s="65"/>
      <c r="S1103" s="65"/>
      <c r="T1103" s="65"/>
      <c r="U1103" s="65"/>
      <c r="V1103" s="65"/>
      <c r="W1103" s="65"/>
      <c r="X1103" s="65"/>
      <c r="Y1103" s="65"/>
      <c r="Z1103" s="65"/>
      <c r="AA1103" s="65"/>
      <c r="AB1103" s="65"/>
      <c r="AC1103" s="65"/>
      <c r="AD1103" s="65"/>
      <c r="AE1103" s="65"/>
      <c r="AF1103" s="65"/>
      <c r="AG1103" s="65"/>
      <c r="AH1103" s="65"/>
      <c r="AI1103" s="127"/>
      <c r="AJ1103" s="64"/>
      <c r="AL1103" s="65"/>
    </row>
    <row r="1104" spans="14:38" ht="15">
      <c r="N1104" s="72"/>
      <c r="O1104" s="72"/>
      <c r="P1104" s="65"/>
      <c r="Q1104" s="65"/>
      <c r="R1104" s="65"/>
      <c r="S1104" s="65"/>
      <c r="T1104" s="65"/>
      <c r="U1104" s="65"/>
      <c r="V1104" s="65"/>
      <c r="W1104" s="65"/>
      <c r="X1104" s="65"/>
      <c r="Y1104" s="65"/>
      <c r="Z1104" s="65"/>
      <c r="AA1104" s="65"/>
      <c r="AB1104" s="65"/>
      <c r="AC1104" s="65"/>
      <c r="AD1104" s="65"/>
      <c r="AE1104" s="65"/>
      <c r="AF1104" s="65"/>
      <c r="AG1104" s="65"/>
      <c r="AH1104" s="65"/>
      <c r="AI1104" s="127"/>
      <c r="AJ1104" s="64"/>
      <c r="AL1104" s="65"/>
    </row>
    <row r="1105" spans="14:38" ht="15">
      <c r="N1105" s="72"/>
      <c r="O1105" s="72"/>
      <c r="P1105" s="65"/>
      <c r="Q1105" s="65"/>
      <c r="R1105" s="65"/>
      <c r="S1105" s="65"/>
      <c r="T1105" s="65"/>
      <c r="U1105" s="65"/>
      <c r="V1105" s="65"/>
      <c r="W1105" s="65"/>
      <c r="X1105" s="65"/>
      <c r="Y1105" s="65"/>
      <c r="Z1105" s="65"/>
      <c r="AA1105" s="65"/>
      <c r="AB1105" s="65"/>
      <c r="AC1105" s="65"/>
      <c r="AD1105" s="65"/>
      <c r="AE1105" s="65"/>
      <c r="AF1105" s="65"/>
      <c r="AG1105" s="65"/>
      <c r="AH1105" s="65"/>
      <c r="AI1105" s="127"/>
      <c r="AJ1105" s="64"/>
      <c r="AL1105" s="65"/>
    </row>
    <row r="1106" spans="14:38" ht="15">
      <c r="N1106" s="72"/>
      <c r="O1106" s="72"/>
      <c r="P1106" s="65"/>
      <c r="Q1106" s="65"/>
      <c r="R1106" s="65"/>
      <c r="S1106" s="65"/>
      <c r="T1106" s="65"/>
      <c r="U1106" s="65"/>
      <c r="V1106" s="65"/>
      <c r="W1106" s="65"/>
      <c r="X1106" s="65"/>
      <c r="Y1106" s="65"/>
      <c r="Z1106" s="65"/>
      <c r="AA1106" s="65"/>
      <c r="AB1106" s="65"/>
      <c r="AC1106" s="65"/>
      <c r="AD1106" s="65"/>
      <c r="AE1106" s="65"/>
      <c r="AF1106" s="65"/>
      <c r="AG1106" s="65"/>
      <c r="AH1106" s="65"/>
      <c r="AI1106" s="127"/>
      <c r="AJ1106" s="64"/>
      <c r="AL1106" s="65"/>
    </row>
    <row r="1107" spans="14:38" ht="15">
      <c r="N1107" s="72"/>
      <c r="O1107" s="72"/>
      <c r="P1107" s="65"/>
      <c r="Q1107" s="65"/>
      <c r="R1107" s="65"/>
      <c r="S1107" s="65"/>
      <c r="T1107" s="65"/>
      <c r="U1107" s="65"/>
      <c r="V1107" s="65"/>
      <c r="W1107" s="65"/>
      <c r="X1107" s="65"/>
      <c r="Y1107" s="65"/>
      <c r="Z1107" s="65"/>
      <c r="AA1107" s="65"/>
      <c r="AB1107" s="65"/>
      <c r="AC1107" s="65"/>
      <c r="AD1107" s="65"/>
      <c r="AE1107" s="65"/>
      <c r="AF1107" s="65"/>
      <c r="AG1107" s="65"/>
      <c r="AH1107" s="65"/>
      <c r="AI1107" s="127"/>
      <c r="AJ1107" s="64"/>
      <c r="AL1107" s="65"/>
    </row>
    <row r="1108" spans="14:38" ht="15">
      <c r="N1108" s="72"/>
      <c r="O1108" s="72"/>
      <c r="P1108" s="65"/>
      <c r="Q1108" s="65"/>
      <c r="R1108" s="65"/>
      <c r="S1108" s="65"/>
      <c r="T1108" s="65"/>
      <c r="U1108" s="65"/>
      <c r="V1108" s="65"/>
      <c r="W1108" s="65"/>
      <c r="X1108" s="65"/>
      <c r="Y1108" s="65"/>
      <c r="Z1108" s="65"/>
      <c r="AA1108" s="65"/>
      <c r="AB1108" s="65"/>
      <c r="AC1108" s="65"/>
      <c r="AD1108" s="65"/>
      <c r="AE1108" s="65"/>
      <c r="AF1108" s="65"/>
      <c r="AG1108" s="65"/>
      <c r="AH1108" s="65"/>
      <c r="AI1108" s="127"/>
      <c r="AJ1108" s="64"/>
      <c r="AL1108" s="65"/>
    </row>
    <row r="1109" spans="14:38" ht="15">
      <c r="N1109" s="72"/>
      <c r="O1109" s="72"/>
      <c r="P1109" s="65"/>
      <c r="Q1109" s="65"/>
      <c r="R1109" s="65"/>
      <c r="S1109" s="65"/>
      <c r="T1109" s="65"/>
      <c r="U1109" s="65"/>
      <c r="V1109" s="65"/>
      <c r="W1109" s="65"/>
      <c r="X1109" s="65"/>
      <c r="Y1109" s="65"/>
      <c r="Z1109" s="65"/>
      <c r="AA1109" s="65"/>
      <c r="AB1109" s="65"/>
      <c r="AC1109" s="65"/>
      <c r="AD1109" s="65"/>
      <c r="AE1109" s="65"/>
      <c r="AF1109" s="65"/>
      <c r="AG1109" s="65"/>
      <c r="AH1109" s="65"/>
      <c r="AI1109" s="127"/>
      <c r="AJ1109" s="64"/>
      <c r="AL1109" s="65"/>
    </row>
    <row r="1110" spans="14:38" ht="15">
      <c r="N1110" s="72"/>
      <c r="O1110" s="72"/>
      <c r="P1110" s="65"/>
      <c r="Q1110" s="65"/>
      <c r="R1110" s="65"/>
      <c r="S1110" s="65"/>
      <c r="T1110" s="65"/>
      <c r="U1110" s="65"/>
      <c r="V1110" s="65"/>
      <c r="W1110" s="65"/>
      <c r="X1110" s="65"/>
      <c r="Y1110" s="65"/>
      <c r="Z1110" s="65"/>
      <c r="AA1110" s="65"/>
      <c r="AB1110" s="65"/>
      <c r="AC1110" s="65"/>
      <c r="AD1110" s="65"/>
      <c r="AE1110" s="65"/>
      <c r="AF1110" s="65"/>
      <c r="AG1110" s="65"/>
      <c r="AH1110" s="65"/>
      <c r="AI1110" s="127"/>
      <c r="AJ1110" s="64"/>
      <c r="AL1110" s="65"/>
    </row>
    <row r="1111" spans="14:38" ht="15">
      <c r="N1111" s="72"/>
      <c r="O1111" s="72"/>
      <c r="P1111" s="65"/>
      <c r="Q1111" s="65"/>
      <c r="R1111" s="65"/>
      <c r="S1111" s="65"/>
      <c r="T1111" s="65"/>
      <c r="U1111" s="65"/>
      <c r="V1111" s="65"/>
      <c r="W1111" s="65"/>
      <c r="X1111" s="65"/>
      <c r="Y1111" s="65"/>
      <c r="Z1111" s="65"/>
      <c r="AA1111" s="65"/>
      <c r="AB1111" s="65"/>
      <c r="AC1111" s="65"/>
      <c r="AD1111" s="65"/>
      <c r="AE1111" s="65"/>
      <c r="AF1111" s="65"/>
      <c r="AG1111" s="65"/>
      <c r="AH1111" s="65"/>
      <c r="AI1111" s="127"/>
      <c r="AJ1111" s="64"/>
      <c r="AL1111" s="65"/>
    </row>
    <row r="1112" spans="14:38" ht="15">
      <c r="N1112" s="72"/>
      <c r="O1112" s="72"/>
      <c r="P1112" s="65"/>
      <c r="Q1112" s="65"/>
      <c r="R1112" s="65"/>
      <c r="S1112" s="65"/>
      <c r="T1112" s="65"/>
      <c r="U1112" s="65"/>
      <c r="V1112" s="65"/>
      <c r="W1112" s="65"/>
      <c r="X1112" s="65"/>
      <c r="Y1112" s="65"/>
      <c r="Z1112" s="65"/>
      <c r="AA1112" s="65"/>
      <c r="AB1112" s="65"/>
      <c r="AC1112" s="65"/>
      <c r="AD1112" s="65"/>
      <c r="AE1112" s="65"/>
      <c r="AF1112" s="65"/>
      <c r="AG1112" s="65"/>
      <c r="AH1112" s="65"/>
      <c r="AI1112" s="127"/>
      <c r="AJ1112" s="64"/>
      <c r="AL1112" s="65"/>
    </row>
    <row r="1113" spans="14:38" ht="15">
      <c r="N1113" s="72"/>
      <c r="O1113" s="72"/>
      <c r="P1113" s="65"/>
      <c r="Q1113" s="65"/>
      <c r="R1113" s="65"/>
      <c r="S1113" s="65"/>
      <c r="T1113" s="65"/>
      <c r="U1113" s="65"/>
      <c r="V1113" s="65"/>
      <c r="W1113" s="65"/>
      <c r="X1113" s="65"/>
      <c r="Y1113" s="65"/>
      <c r="Z1113" s="65"/>
      <c r="AA1113" s="65"/>
      <c r="AB1113" s="65"/>
      <c r="AC1113" s="65"/>
      <c r="AD1113" s="65"/>
      <c r="AE1113" s="65"/>
      <c r="AF1113" s="65"/>
      <c r="AG1113" s="65"/>
      <c r="AH1113" s="65"/>
      <c r="AI1113" s="127"/>
      <c r="AJ1113" s="64"/>
      <c r="AL1113" s="65"/>
    </row>
    <row r="1114" spans="14:38" ht="15">
      <c r="N1114" s="72"/>
      <c r="O1114" s="72"/>
      <c r="P1114" s="65"/>
      <c r="Q1114" s="65"/>
      <c r="R1114" s="65"/>
      <c r="S1114" s="65"/>
      <c r="T1114" s="65"/>
      <c r="U1114" s="65"/>
      <c r="V1114" s="65"/>
      <c r="W1114" s="65"/>
      <c r="X1114" s="65"/>
      <c r="Y1114" s="65"/>
      <c r="Z1114" s="65"/>
      <c r="AA1114" s="65"/>
      <c r="AB1114" s="65"/>
      <c r="AC1114" s="65"/>
      <c r="AD1114" s="65"/>
      <c r="AE1114" s="65"/>
      <c r="AF1114" s="65"/>
      <c r="AG1114" s="65"/>
      <c r="AH1114" s="65"/>
      <c r="AI1114" s="127"/>
      <c r="AJ1114" s="64"/>
      <c r="AL1114" s="65"/>
    </row>
  </sheetData>
  <sheetProtection password="DAA4" sheet="1" objects="1" scenarios="1" selectLockedCells="1"/>
  <mergeCells count="111">
    <mergeCell ref="A1:AL1"/>
    <mergeCell ref="AL2:AL3"/>
    <mergeCell ref="O3:Q3"/>
    <mergeCell ref="U3:W3"/>
    <mergeCell ref="AA3:AC3"/>
    <mergeCell ref="AG3:AI3"/>
    <mergeCell ref="AD5:AD6"/>
    <mergeCell ref="D5:E5"/>
    <mergeCell ref="G5:G6"/>
    <mergeCell ref="I5:L5"/>
    <mergeCell ref="N5:N6"/>
    <mergeCell ref="P5:P6"/>
    <mergeCell ref="R5:R6"/>
    <mergeCell ref="AB5:AB6"/>
    <mergeCell ref="AF5:AF6"/>
    <mergeCell ref="AH5:AH6"/>
    <mergeCell ref="AL5:AL6"/>
    <mergeCell ref="A8:E8"/>
    <mergeCell ref="AL8:AL20"/>
    <mergeCell ref="A10:E10"/>
    <mergeCell ref="T5:T6"/>
    <mergeCell ref="V5:V6"/>
    <mergeCell ref="X5:X6"/>
    <mergeCell ref="Z5:Z6"/>
    <mergeCell ref="A29:E29"/>
    <mergeCell ref="AL29:AL41"/>
    <mergeCell ref="A31:E31"/>
    <mergeCell ref="AL49:AL61"/>
    <mergeCell ref="A51:E51"/>
    <mergeCell ref="A49:E49"/>
    <mergeCell ref="AL69:AL81"/>
    <mergeCell ref="A71:E71"/>
    <mergeCell ref="A69:E69"/>
    <mergeCell ref="AL89:AL101"/>
    <mergeCell ref="A91:E91"/>
    <mergeCell ref="A89:E89"/>
    <mergeCell ref="AL109:AL121"/>
    <mergeCell ref="A111:E111"/>
    <mergeCell ref="A109:E109"/>
    <mergeCell ref="AL129:AL141"/>
    <mergeCell ref="A131:E131"/>
    <mergeCell ref="A129:E129"/>
    <mergeCell ref="AL149:AL161"/>
    <mergeCell ref="A151:E151"/>
    <mergeCell ref="A149:E149"/>
    <mergeCell ref="AL169:AL181"/>
    <mergeCell ref="A171:E171"/>
    <mergeCell ref="A169:E169"/>
    <mergeCell ref="AL189:AL201"/>
    <mergeCell ref="A191:E191"/>
    <mergeCell ref="A189:E189"/>
    <mergeCell ref="AL209:AL221"/>
    <mergeCell ref="A211:E211"/>
    <mergeCell ref="A209:E209"/>
    <mergeCell ref="AL229:AL241"/>
    <mergeCell ref="A231:E231"/>
    <mergeCell ref="A229:E229"/>
    <mergeCell ref="AL249:AL261"/>
    <mergeCell ref="A251:E251"/>
    <mergeCell ref="A249:E249"/>
    <mergeCell ref="AL269:AL281"/>
    <mergeCell ref="A271:E271"/>
    <mergeCell ref="A269:E269"/>
    <mergeCell ref="AL289:AL301"/>
    <mergeCell ref="A291:E291"/>
    <mergeCell ref="A289:E289"/>
    <mergeCell ref="AL309:AL321"/>
    <mergeCell ref="A311:E311"/>
    <mergeCell ref="A309:E309"/>
    <mergeCell ref="AL329:AL341"/>
    <mergeCell ref="A331:E331"/>
    <mergeCell ref="A329:E329"/>
    <mergeCell ref="AL349:AL361"/>
    <mergeCell ref="A351:E351"/>
    <mergeCell ref="A349:E349"/>
    <mergeCell ref="AL369:AL381"/>
    <mergeCell ref="A371:E371"/>
    <mergeCell ref="A369:E369"/>
    <mergeCell ref="AL389:AL401"/>
    <mergeCell ref="A391:E391"/>
    <mergeCell ref="A389:E389"/>
    <mergeCell ref="AL409:AL421"/>
    <mergeCell ref="A411:E411"/>
    <mergeCell ref="A409:E409"/>
    <mergeCell ref="AL429:AL441"/>
    <mergeCell ref="A431:E431"/>
    <mergeCell ref="A429:E429"/>
    <mergeCell ref="AL449:AL461"/>
    <mergeCell ref="A451:E451"/>
    <mergeCell ref="A449:E449"/>
    <mergeCell ref="AL469:AL481"/>
    <mergeCell ref="A471:E471"/>
    <mergeCell ref="A469:E469"/>
    <mergeCell ref="AL489:AL501"/>
    <mergeCell ref="A491:E491"/>
    <mergeCell ref="A489:E489"/>
    <mergeCell ref="AL509:AL521"/>
    <mergeCell ref="A511:E511"/>
    <mergeCell ref="A509:E509"/>
    <mergeCell ref="AL529:AL541"/>
    <mergeCell ref="A531:E531"/>
    <mergeCell ref="A529:E529"/>
    <mergeCell ref="AL589:AL601"/>
    <mergeCell ref="A591:E591"/>
    <mergeCell ref="A589:E589"/>
    <mergeCell ref="AL549:AL561"/>
    <mergeCell ref="A551:E551"/>
    <mergeCell ref="A549:E549"/>
    <mergeCell ref="AL569:AL581"/>
    <mergeCell ref="A571:E571"/>
    <mergeCell ref="A569:E569"/>
  </mergeCells>
  <conditionalFormatting sqref="N8 P8 P16 P18 P20 P22 R8 R16 R18 R20 R22 T8 T16 T18 T22 V8 V16 V18 V20 V22 X8 X10 X16 X18 X22 Z8 Z10 Z16 Z18 Z22 AB8 AB12 AB16 AB18 AB20 AB22 AD8 AD12 AD16 AD18 AD20 AD22 AF8 AF12 AF16 AF18 AF20 AF22 AH8 AH12 AH16 AH18 AH20 AH22 AJ8:AJ22 AJ26">
    <cfRule type="cellIs" priority="3188" dxfId="420" operator="equal" stopIfTrue="1">
      <formula>4</formula>
    </cfRule>
    <cfRule type="cellIs" priority="3189" dxfId="421" operator="equal" stopIfTrue="1">
      <formula>3</formula>
    </cfRule>
    <cfRule type="cellIs" priority="3190" dxfId="422" operator="equal" stopIfTrue="1">
      <formula>2</formula>
    </cfRule>
    <cfRule type="cellIs" priority="3191" dxfId="423" operator="equal" stopIfTrue="1">
      <formula>1</formula>
    </cfRule>
  </conditionalFormatting>
  <conditionalFormatting sqref="AK8:AK22 M8:M22 AK26 M26">
    <cfRule type="cellIs" priority="3192" dxfId="424" operator="equal" stopIfTrue="1">
      <formula>1</formula>
    </cfRule>
  </conditionalFormatting>
  <conditionalFormatting sqref="D7:E7 E6:E7">
    <cfRule type="cellIs" priority="3193" dxfId="425" operator="equal" stopIfTrue="1">
      <formula>"ERR comp"</formula>
    </cfRule>
    <cfRule type="cellIs" priority="3194" dxfId="426" operator="equal" stopIfTrue="1">
      <formula>"ERR E.C."</formula>
    </cfRule>
  </conditionalFormatting>
  <conditionalFormatting sqref="I8 I10 I12 I14 I16 I18 I20 I22">
    <cfRule type="cellIs" priority="3195" dxfId="427" operator="equal" stopIfTrue="1">
      <formula>1</formula>
    </cfRule>
  </conditionalFormatting>
  <conditionalFormatting sqref="J8 J10 J12 J14 J16 J18 J20 J22">
    <cfRule type="cellIs" priority="3196" dxfId="428" operator="equal" stopIfTrue="1">
      <formula>1</formula>
    </cfRule>
  </conditionalFormatting>
  <conditionalFormatting sqref="K8 K10 K12 K14 K16 K18 K20 K22">
    <cfRule type="cellIs" priority="3197" dxfId="429" operator="equal" stopIfTrue="1">
      <formula>1</formula>
    </cfRule>
  </conditionalFormatting>
  <conditionalFormatting sqref="L8 L10 L12 L14 L16 L18 L20 L22">
    <cfRule type="cellIs" priority="3198" dxfId="430" operator="equal" stopIfTrue="1">
      <formula>1</formula>
    </cfRule>
  </conditionalFormatting>
  <conditionalFormatting sqref="N14 N16 N18 N20 N22 P14 R14">
    <cfRule type="cellIs" priority="3200" dxfId="420" operator="equal" stopIfTrue="1">
      <formula>4</formula>
    </cfRule>
    <cfRule type="cellIs" priority="3201" dxfId="421" operator="equal" stopIfTrue="1">
      <formula>3</formula>
    </cfRule>
    <cfRule type="cellIs" priority="3202" dxfId="422" operator="equal" stopIfTrue="1">
      <formula>2</formula>
    </cfRule>
    <cfRule type="cellIs" priority="3203" dxfId="423" operator="equal" stopIfTrue="1">
      <formula>1</formula>
    </cfRule>
    <cfRule type="cellIs" priority="3204" dxfId="431" operator="equal" stopIfTrue="1">
      <formula>4</formula>
    </cfRule>
    <cfRule type="cellIs" priority="3205" dxfId="432" operator="equal" stopIfTrue="1">
      <formula>3</formula>
    </cfRule>
    <cfRule type="cellIs" priority="3206" dxfId="433" operator="equal" stopIfTrue="1">
      <formula>2</formula>
    </cfRule>
    <cfRule type="cellIs" priority="3207" dxfId="434" operator="equal" stopIfTrue="1">
      <formula>1</formula>
    </cfRule>
  </conditionalFormatting>
  <conditionalFormatting sqref="G8:G22 AL22">
    <cfRule type="cellIs" priority="582" dxfId="435" operator="equal" stopIfTrue="1">
      <formula>"ERR"</formula>
    </cfRule>
  </conditionalFormatting>
  <conditionalFormatting sqref="N29 P29 P37 P39 P41 P43 R29 R37 R39 R41 R43 T29 T37 T39 T43 V29 V37 V39 V41 V43 X29 X31 X37 X39 X43 Z29 Z31 Z37 Z39 Z43 AB29 AB33 AB37 AB39 AB41 AB43 AD29 AD33 AD37 AD39 AD41 AD43 AF29 AF33 AF37 AF39 AF41 AF43 AH29 AH33 AH37 AH39 AH41 AH43 AJ29:AJ43 AJ47">
    <cfRule type="cellIs" priority="577" dxfId="420" operator="equal" stopIfTrue="1">
      <formula>4</formula>
    </cfRule>
    <cfRule type="cellIs" priority="578" dxfId="421" operator="equal" stopIfTrue="1">
      <formula>3</formula>
    </cfRule>
    <cfRule type="cellIs" priority="579" dxfId="422" operator="equal" stopIfTrue="1">
      <formula>2</formula>
    </cfRule>
    <cfRule type="cellIs" priority="580" dxfId="423" operator="equal" stopIfTrue="1">
      <formula>1</formula>
    </cfRule>
  </conditionalFormatting>
  <conditionalFormatting sqref="AK29:AK43 M29:M43 AK47 M47">
    <cfRule type="cellIs" priority="576" dxfId="424" operator="equal" stopIfTrue="1">
      <formula>1</formula>
    </cfRule>
  </conditionalFormatting>
  <conditionalFormatting sqref="D28:E28">
    <cfRule type="cellIs" priority="574" dxfId="425" operator="equal" stopIfTrue="1">
      <formula>"ERR comp"</formula>
    </cfRule>
    <cfRule type="cellIs" priority="575" dxfId="426" operator="equal" stopIfTrue="1">
      <formula>"ERR E.C."</formula>
    </cfRule>
  </conditionalFormatting>
  <conditionalFormatting sqref="I29 I31 I33 I35 I37 I39 I41 I43">
    <cfRule type="cellIs" priority="573" dxfId="427" operator="equal" stopIfTrue="1">
      <formula>1</formula>
    </cfRule>
  </conditionalFormatting>
  <conditionalFormatting sqref="J29 J31 J33 J35 J37 J39 J41 J43">
    <cfRule type="cellIs" priority="572" dxfId="428" operator="equal" stopIfTrue="1">
      <formula>1</formula>
    </cfRule>
  </conditionalFormatting>
  <conditionalFormatting sqref="K29 K31 K33 K35 K37 K39 K41 K43">
    <cfRule type="cellIs" priority="571" dxfId="429" operator="equal" stopIfTrue="1">
      <formula>1</formula>
    </cfRule>
  </conditionalFormatting>
  <conditionalFormatting sqref="L29 L31 L33 L35 L37 L39 L41 L43">
    <cfRule type="cellIs" priority="570" dxfId="430" operator="equal" stopIfTrue="1">
      <formula>1</formula>
    </cfRule>
  </conditionalFormatting>
  <conditionalFormatting sqref="N35 N37 N39 N41 N43 P35 R35">
    <cfRule type="cellIs" priority="562" dxfId="420" operator="equal" stopIfTrue="1">
      <formula>4</formula>
    </cfRule>
    <cfRule type="cellIs" priority="563" dxfId="421" operator="equal" stopIfTrue="1">
      <formula>3</formula>
    </cfRule>
    <cfRule type="cellIs" priority="564" dxfId="422" operator="equal" stopIfTrue="1">
      <formula>2</formula>
    </cfRule>
    <cfRule type="cellIs" priority="565" dxfId="423" operator="equal" stopIfTrue="1">
      <formula>1</formula>
    </cfRule>
    <cfRule type="cellIs" priority="566" dxfId="431" operator="equal" stopIfTrue="1">
      <formula>4</formula>
    </cfRule>
    <cfRule type="cellIs" priority="567" dxfId="432" operator="equal" stopIfTrue="1">
      <formula>3</formula>
    </cfRule>
    <cfRule type="cellIs" priority="568" dxfId="433" operator="equal" stopIfTrue="1">
      <formula>2</formula>
    </cfRule>
    <cfRule type="cellIs" priority="569" dxfId="434" operator="equal" stopIfTrue="1">
      <formula>1</formula>
    </cfRule>
  </conditionalFormatting>
  <conditionalFormatting sqref="G29:G43 AL43">
    <cfRule type="cellIs" priority="561" dxfId="435" operator="equal" stopIfTrue="1">
      <formula>"ERR"</formula>
    </cfRule>
  </conditionalFormatting>
  <conditionalFormatting sqref="N49 P49 P57 P59 P61 P63 R49 R57 R59 R61 R63 T49 T57 T59 T63 V49 V57 V59 V61 V63 X49 X51 X57 X59 X63 Z49 Z51 Z57 Z59 Z63 AB49 AB53 AB57 AB59 AB61 AB63 AD49 AD53 AD57 AD59 AD61 AD63 AF49 AF53 AF57 AF59 AF61 AF63 AH49 AH53 AH57 AH59 AH61 AH63 AJ49:AJ63 AJ67">
    <cfRule type="cellIs" priority="557" dxfId="420" operator="equal" stopIfTrue="1">
      <formula>4</formula>
    </cfRule>
    <cfRule type="cellIs" priority="558" dxfId="421" operator="equal" stopIfTrue="1">
      <formula>3</formula>
    </cfRule>
    <cfRule type="cellIs" priority="559" dxfId="422" operator="equal" stopIfTrue="1">
      <formula>2</formula>
    </cfRule>
    <cfRule type="cellIs" priority="560" dxfId="423" operator="equal" stopIfTrue="1">
      <formula>1</formula>
    </cfRule>
  </conditionalFormatting>
  <conditionalFormatting sqref="AK49:AK63 M49:M63 AK67 M67">
    <cfRule type="cellIs" priority="556" dxfId="424" operator="equal" stopIfTrue="1">
      <formula>1</formula>
    </cfRule>
  </conditionalFormatting>
  <conditionalFormatting sqref="D48:E48">
    <cfRule type="cellIs" priority="554" dxfId="425" operator="equal" stopIfTrue="1">
      <formula>"ERR comp"</formula>
    </cfRule>
    <cfRule type="cellIs" priority="555" dxfId="426" operator="equal" stopIfTrue="1">
      <formula>"ERR E.C."</formula>
    </cfRule>
  </conditionalFormatting>
  <conditionalFormatting sqref="I49 I51 I53 I55 I57 I59 I61 I63">
    <cfRule type="cellIs" priority="553" dxfId="427" operator="equal" stopIfTrue="1">
      <formula>1</formula>
    </cfRule>
  </conditionalFormatting>
  <conditionalFormatting sqref="J49 J51 J53 J55 J57 J59 J61 J63">
    <cfRule type="cellIs" priority="552" dxfId="428" operator="equal" stopIfTrue="1">
      <formula>1</formula>
    </cfRule>
  </conditionalFormatting>
  <conditionalFormatting sqref="K49 K51 K53 K55 K57 K59 K61 K63">
    <cfRule type="cellIs" priority="551" dxfId="429" operator="equal" stopIfTrue="1">
      <formula>1</formula>
    </cfRule>
  </conditionalFormatting>
  <conditionalFormatting sqref="L49 L51 L53 L55 L57 L59 L61 L63">
    <cfRule type="cellIs" priority="550" dxfId="430" operator="equal" stopIfTrue="1">
      <formula>1</formula>
    </cfRule>
  </conditionalFormatting>
  <conditionalFormatting sqref="N55 N57 N59 N61 N63 P55 R55">
    <cfRule type="cellIs" priority="542" dxfId="420" operator="equal" stopIfTrue="1">
      <formula>4</formula>
    </cfRule>
    <cfRule type="cellIs" priority="543" dxfId="421" operator="equal" stopIfTrue="1">
      <formula>3</formula>
    </cfRule>
    <cfRule type="cellIs" priority="544" dxfId="422" operator="equal" stopIfTrue="1">
      <formula>2</formula>
    </cfRule>
    <cfRule type="cellIs" priority="545" dxfId="423" operator="equal" stopIfTrue="1">
      <formula>1</formula>
    </cfRule>
    <cfRule type="cellIs" priority="546" dxfId="431" operator="equal" stopIfTrue="1">
      <formula>4</formula>
    </cfRule>
    <cfRule type="cellIs" priority="547" dxfId="432" operator="equal" stopIfTrue="1">
      <formula>3</formula>
    </cfRule>
    <cfRule type="cellIs" priority="548" dxfId="433" operator="equal" stopIfTrue="1">
      <formula>2</formula>
    </cfRule>
    <cfRule type="cellIs" priority="549" dxfId="434" operator="equal" stopIfTrue="1">
      <formula>1</formula>
    </cfRule>
  </conditionalFormatting>
  <conditionalFormatting sqref="G49:G63 AL63">
    <cfRule type="cellIs" priority="541" dxfId="435" operator="equal" stopIfTrue="1">
      <formula>"ERR"</formula>
    </cfRule>
  </conditionalFormatting>
  <conditionalFormatting sqref="N69 P69 P77 P79 P81 P83 R69 R77 R79 R81 R83 T69 T77 T79 T83 V69 V77 V79 V81 V83 X69 X71 X77 X79 X83 Z69 Z71 Z77 Z79 Z83 AB69 AB73 AB77 AB79 AB81 AB83 AD69 AD73 AD77 AD79 AD81 AD83 AF69 AF73 AF77 AF79 AF81 AF83 AH69 AH73 AH77 AH79 AH81 AH83 AJ69:AJ83 AJ87">
    <cfRule type="cellIs" priority="537" dxfId="420" operator="equal" stopIfTrue="1">
      <formula>4</formula>
    </cfRule>
    <cfRule type="cellIs" priority="538" dxfId="421" operator="equal" stopIfTrue="1">
      <formula>3</formula>
    </cfRule>
    <cfRule type="cellIs" priority="539" dxfId="422" operator="equal" stopIfTrue="1">
      <formula>2</formula>
    </cfRule>
    <cfRule type="cellIs" priority="540" dxfId="423" operator="equal" stopIfTrue="1">
      <formula>1</formula>
    </cfRule>
  </conditionalFormatting>
  <conditionalFormatting sqref="AK69:AK83 M69:M83 AK87 M87">
    <cfRule type="cellIs" priority="536" dxfId="424" operator="equal" stopIfTrue="1">
      <formula>1</formula>
    </cfRule>
  </conditionalFormatting>
  <conditionalFormatting sqref="D68:E68">
    <cfRule type="cellIs" priority="534" dxfId="425" operator="equal" stopIfTrue="1">
      <formula>"ERR comp"</formula>
    </cfRule>
    <cfRule type="cellIs" priority="535" dxfId="426" operator="equal" stopIfTrue="1">
      <formula>"ERR E.C."</formula>
    </cfRule>
  </conditionalFormatting>
  <conditionalFormatting sqref="I69 I71 I73 I75 I77 I79 I81 I83">
    <cfRule type="cellIs" priority="533" dxfId="427" operator="equal" stopIfTrue="1">
      <formula>1</formula>
    </cfRule>
  </conditionalFormatting>
  <conditionalFormatting sqref="J69 J71 J73 J75 J77 J79 J81 J83">
    <cfRule type="cellIs" priority="532" dxfId="428" operator="equal" stopIfTrue="1">
      <formula>1</formula>
    </cfRule>
  </conditionalFormatting>
  <conditionalFormatting sqref="K69 K71 K73 K75 K77 K79 K81 K83">
    <cfRule type="cellIs" priority="531" dxfId="429" operator="equal" stopIfTrue="1">
      <formula>1</formula>
    </cfRule>
  </conditionalFormatting>
  <conditionalFormatting sqref="L69 L71 L73 L75 L77 L79 L81 L83">
    <cfRule type="cellIs" priority="530" dxfId="430" operator="equal" stopIfTrue="1">
      <formula>1</formula>
    </cfRule>
  </conditionalFormatting>
  <conditionalFormatting sqref="N75 N77 N79 N81 N83 P75 R75">
    <cfRule type="cellIs" priority="522" dxfId="420" operator="equal" stopIfTrue="1">
      <formula>4</formula>
    </cfRule>
    <cfRule type="cellIs" priority="523" dxfId="421" operator="equal" stopIfTrue="1">
      <formula>3</formula>
    </cfRule>
    <cfRule type="cellIs" priority="524" dxfId="422" operator="equal" stopIfTrue="1">
      <formula>2</formula>
    </cfRule>
    <cfRule type="cellIs" priority="525" dxfId="423" operator="equal" stopIfTrue="1">
      <formula>1</formula>
    </cfRule>
    <cfRule type="cellIs" priority="526" dxfId="431" operator="equal" stopIfTrue="1">
      <formula>4</formula>
    </cfRule>
    <cfRule type="cellIs" priority="527" dxfId="432" operator="equal" stopIfTrue="1">
      <formula>3</formula>
    </cfRule>
    <cfRule type="cellIs" priority="528" dxfId="433" operator="equal" stopIfTrue="1">
      <formula>2</formula>
    </cfRule>
    <cfRule type="cellIs" priority="529" dxfId="434" operator="equal" stopIfTrue="1">
      <formula>1</formula>
    </cfRule>
  </conditionalFormatting>
  <conditionalFormatting sqref="G69:G83 AL83">
    <cfRule type="cellIs" priority="521" dxfId="435" operator="equal" stopIfTrue="1">
      <formula>"ERR"</formula>
    </cfRule>
  </conditionalFormatting>
  <conditionalFormatting sqref="N89 P89 P97 P99 P101 P103 R89 R97 R99 R101 R103 T89 T97 T99 T103 V89 V97 V99 V101 V103 X89 X91 X97 X99 X103 Z89 Z91 Z97 Z99 Z103 AB89 AB93 AB97 AB99 AB101 AB103 AD89 AD93 AD97 AD99 AD101 AD103 AF89 AF93 AF97 AF99 AF101 AF103 AH89 AH93 AH97 AH99 AH101 AH103 AJ89:AJ103 AJ107">
    <cfRule type="cellIs" priority="517" dxfId="420" operator="equal" stopIfTrue="1">
      <formula>4</formula>
    </cfRule>
    <cfRule type="cellIs" priority="518" dxfId="421" operator="equal" stopIfTrue="1">
      <formula>3</formula>
    </cfRule>
    <cfRule type="cellIs" priority="519" dxfId="422" operator="equal" stopIfTrue="1">
      <formula>2</formula>
    </cfRule>
    <cfRule type="cellIs" priority="520" dxfId="423" operator="equal" stopIfTrue="1">
      <formula>1</formula>
    </cfRule>
  </conditionalFormatting>
  <conditionalFormatting sqref="AK89:AK103 M89:M103 AK107 M107">
    <cfRule type="cellIs" priority="516" dxfId="424" operator="equal" stopIfTrue="1">
      <formula>1</formula>
    </cfRule>
  </conditionalFormatting>
  <conditionalFormatting sqref="D88:E88">
    <cfRule type="cellIs" priority="514" dxfId="425" operator="equal" stopIfTrue="1">
      <formula>"ERR comp"</formula>
    </cfRule>
    <cfRule type="cellIs" priority="515" dxfId="426" operator="equal" stopIfTrue="1">
      <formula>"ERR E.C."</formula>
    </cfRule>
  </conditionalFormatting>
  <conditionalFormatting sqref="I89 I91 I93 I95 I97 I99 I101 I103">
    <cfRule type="cellIs" priority="513" dxfId="427" operator="equal" stopIfTrue="1">
      <formula>1</formula>
    </cfRule>
  </conditionalFormatting>
  <conditionalFormatting sqref="J89 J91 J93 J95 J97 J99 J101 J103">
    <cfRule type="cellIs" priority="512" dxfId="428" operator="equal" stopIfTrue="1">
      <formula>1</formula>
    </cfRule>
  </conditionalFormatting>
  <conditionalFormatting sqref="K89 K91 K93 K95 K97 K99 K101 K103">
    <cfRule type="cellIs" priority="511" dxfId="429" operator="equal" stopIfTrue="1">
      <formula>1</formula>
    </cfRule>
  </conditionalFormatting>
  <conditionalFormatting sqref="L89 L91 L93 L95 L97 L99 L101 L103">
    <cfRule type="cellIs" priority="510" dxfId="430" operator="equal" stopIfTrue="1">
      <formula>1</formula>
    </cfRule>
  </conditionalFormatting>
  <conditionalFormatting sqref="N95 N97 N99 N101 N103 P95 R95">
    <cfRule type="cellIs" priority="502" dxfId="420" operator="equal" stopIfTrue="1">
      <formula>4</formula>
    </cfRule>
    <cfRule type="cellIs" priority="503" dxfId="421" operator="equal" stopIfTrue="1">
      <formula>3</formula>
    </cfRule>
    <cfRule type="cellIs" priority="504" dxfId="422" operator="equal" stopIfTrue="1">
      <formula>2</formula>
    </cfRule>
    <cfRule type="cellIs" priority="505" dxfId="423" operator="equal" stopIfTrue="1">
      <formula>1</formula>
    </cfRule>
    <cfRule type="cellIs" priority="506" dxfId="431" operator="equal" stopIfTrue="1">
      <formula>4</formula>
    </cfRule>
    <cfRule type="cellIs" priority="507" dxfId="432" operator="equal" stopIfTrue="1">
      <formula>3</formula>
    </cfRule>
    <cfRule type="cellIs" priority="508" dxfId="433" operator="equal" stopIfTrue="1">
      <formula>2</formula>
    </cfRule>
    <cfRule type="cellIs" priority="509" dxfId="434" operator="equal" stopIfTrue="1">
      <formula>1</formula>
    </cfRule>
  </conditionalFormatting>
  <conditionalFormatting sqref="G89:G103 AL103">
    <cfRule type="cellIs" priority="501" dxfId="435" operator="equal" stopIfTrue="1">
      <formula>"ERR"</formula>
    </cfRule>
  </conditionalFormatting>
  <conditionalFormatting sqref="N109 P109 P117 P119 P121 P123 R109 R117 R119 R121 R123 T109 T117 T119 T123 V109 V117 V119 V121 V123 X109 X111 X117 X119 X123 Z109 Z111 Z117 Z119 Z123 AB109 AB113 AB117 AB119 AB121 AB123 AD109 AD113 AD117 AD119 AD121 AD123 AF109 AF113 AF117 AF119 AF121 AF123 AH109 AH113 AH117 AH119 AH121 AH123 AJ109:AJ123 AJ127">
    <cfRule type="cellIs" priority="497" dxfId="420" operator="equal" stopIfTrue="1">
      <formula>4</formula>
    </cfRule>
    <cfRule type="cellIs" priority="498" dxfId="421" operator="equal" stopIfTrue="1">
      <formula>3</formula>
    </cfRule>
    <cfRule type="cellIs" priority="499" dxfId="422" operator="equal" stopIfTrue="1">
      <formula>2</formula>
    </cfRule>
    <cfRule type="cellIs" priority="500" dxfId="423" operator="equal" stopIfTrue="1">
      <formula>1</formula>
    </cfRule>
  </conditionalFormatting>
  <conditionalFormatting sqref="AK109:AK123 M109:M123 AK127 M127">
    <cfRule type="cellIs" priority="496" dxfId="424" operator="equal" stopIfTrue="1">
      <formula>1</formula>
    </cfRule>
  </conditionalFormatting>
  <conditionalFormatting sqref="D108:E108">
    <cfRule type="cellIs" priority="494" dxfId="425" operator="equal" stopIfTrue="1">
      <formula>"ERR comp"</formula>
    </cfRule>
    <cfRule type="cellIs" priority="495" dxfId="426" operator="equal" stopIfTrue="1">
      <formula>"ERR E.C."</formula>
    </cfRule>
  </conditionalFormatting>
  <conditionalFormatting sqref="I109 I111 I113 I115 I117 I119 I121 I123">
    <cfRule type="cellIs" priority="493" dxfId="427" operator="equal" stopIfTrue="1">
      <formula>1</formula>
    </cfRule>
  </conditionalFormatting>
  <conditionalFormatting sqref="J109 J111 J113 J115 J117 J119 J121 J123">
    <cfRule type="cellIs" priority="492" dxfId="428" operator="equal" stopIfTrue="1">
      <formula>1</formula>
    </cfRule>
  </conditionalFormatting>
  <conditionalFormatting sqref="K109 K111 K113 K115 K117 K119 K121 K123">
    <cfRule type="cellIs" priority="491" dxfId="429" operator="equal" stopIfTrue="1">
      <formula>1</formula>
    </cfRule>
  </conditionalFormatting>
  <conditionalFormatting sqref="L109 L111 L113 L115 L117 L119 L121 L123">
    <cfRule type="cellIs" priority="490" dxfId="430" operator="equal" stopIfTrue="1">
      <formula>1</formula>
    </cfRule>
  </conditionalFormatting>
  <conditionalFormatting sqref="N115 N117 N119 N121 N123 P115 R115">
    <cfRule type="cellIs" priority="482" dxfId="420" operator="equal" stopIfTrue="1">
      <formula>4</formula>
    </cfRule>
    <cfRule type="cellIs" priority="483" dxfId="421" operator="equal" stopIfTrue="1">
      <formula>3</formula>
    </cfRule>
    <cfRule type="cellIs" priority="484" dxfId="422" operator="equal" stopIfTrue="1">
      <formula>2</formula>
    </cfRule>
    <cfRule type="cellIs" priority="485" dxfId="423" operator="equal" stopIfTrue="1">
      <formula>1</formula>
    </cfRule>
    <cfRule type="cellIs" priority="486" dxfId="431" operator="equal" stopIfTrue="1">
      <formula>4</formula>
    </cfRule>
    <cfRule type="cellIs" priority="487" dxfId="432" operator="equal" stopIfTrue="1">
      <formula>3</formula>
    </cfRule>
    <cfRule type="cellIs" priority="488" dxfId="433" operator="equal" stopIfTrue="1">
      <formula>2</formula>
    </cfRule>
    <cfRule type="cellIs" priority="489" dxfId="434" operator="equal" stopIfTrue="1">
      <formula>1</formula>
    </cfRule>
  </conditionalFormatting>
  <conditionalFormatting sqref="G109:G123 AL123">
    <cfRule type="cellIs" priority="481" dxfId="435" operator="equal" stopIfTrue="1">
      <formula>"ERR"</formula>
    </cfRule>
  </conditionalFormatting>
  <conditionalFormatting sqref="N129 P129 P137 P139 P141 P143 R129 R137 R139 R141 R143 T129 T137 T139 T143 V129 V137 V139 V141 V143 X129 X131 X137 X139 X143 Z129 Z131 Z137 Z139 Z143 AB129 AB133 AB137 AB139 AB141 AB143 AD129 AD133 AD137 AD139 AD141 AD143 AF129 AF133 AF137 AF139 AF141 AF143 AH129 AH133 AH137 AH139 AH141 AH143 AJ129:AJ143 AJ147">
    <cfRule type="cellIs" priority="477" dxfId="420" operator="equal" stopIfTrue="1">
      <formula>4</formula>
    </cfRule>
    <cfRule type="cellIs" priority="478" dxfId="421" operator="equal" stopIfTrue="1">
      <formula>3</formula>
    </cfRule>
    <cfRule type="cellIs" priority="479" dxfId="422" operator="equal" stopIfTrue="1">
      <formula>2</formula>
    </cfRule>
    <cfRule type="cellIs" priority="480" dxfId="423" operator="equal" stopIfTrue="1">
      <formula>1</formula>
    </cfRule>
  </conditionalFormatting>
  <conditionalFormatting sqref="AK129:AK143 M129:M143 AK147 M147">
    <cfRule type="cellIs" priority="476" dxfId="424" operator="equal" stopIfTrue="1">
      <formula>1</formula>
    </cfRule>
  </conditionalFormatting>
  <conditionalFormatting sqref="D128:E128">
    <cfRule type="cellIs" priority="474" dxfId="425" operator="equal" stopIfTrue="1">
      <formula>"ERR comp"</formula>
    </cfRule>
    <cfRule type="cellIs" priority="475" dxfId="426" operator="equal" stopIfTrue="1">
      <formula>"ERR E.C."</formula>
    </cfRule>
  </conditionalFormatting>
  <conditionalFormatting sqref="I129 I131 I133 I135 I137 I139 I141 I143">
    <cfRule type="cellIs" priority="473" dxfId="427" operator="equal" stopIfTrue="1">
      <formula>1</formula>
    </cfRule>
  </conditionalFormatting>
  <conditionalFormatting sqref="J129 J131 J133 J135 J137 J139 J141 J143">
    <cfRule type="cellIs" priority="472" dxfId="428" operator="equal" stopIfTrue="1">
      <formula>1</formula>
    </cfRule>
  </conditionalFormatting>
  <conditionalFormatting sqref="K129 K131 K133 K135 K137 K139 K141 K143">
    <cfRule type="cellIs" priority="471" dxfId="429" operator="equal" stopIfTrue="1">
      <formula>1</formula>
    </cfRule>
  </conditionalFormatting>
  <conditionalFormatting sqref="L129 L131 L133 L135 L137 L139 L141 L143">
    <cfRule type="cellIs" priority="470" dxfId="430" operator="equal" stopIfTrue="1">
      <formula>1</formula>
    </cfRule>
  </conditionalFormatting>
  <conditionalFormatting sqref="N135 N137 N139 N141 N143 P135 R135">
    <cfRule type="cellIs" priority="462" dxfId="420" operator="equal" stopIfTrue="1">
      <formula>4</formula>
    </cfRule>
    <cfRule type="cellIs" priority="463" dxfId="421" operator="equal" stopIfTrue="1">
      <formula>3</formula>
    </cfRule>
    <cfRule type="cellIs" priority="464" dxfId="422" operator="equal" stopIfTrue="1">
      <formula>2</formula>
    </cfRule>
    <cfRule type="cellIs" priority="465" dxfId="423" operator="equal" stopIfTrue="1">
      <formula>1</formula>
    </cfRule>
    <cfRule type="cellIs" priority="466" dxfId="431" operator="equal" stopIfTrue="1">
      <formula>4</formula>
    </cfRule>
    <cfRule type="cellIs" priority="467" dxfId="432" operator="equal" stopIfTrue="1">
      <formula>3</formula>
    </cfRule>
    <cfRule type="cellIs" priority="468" dxfId="433" operator="equal" stopIfTrue="1">
      <formula>2</formula>
    </cfRule>
    <cfRule type="cellIs" priority="469" dxfId="434" operator="equal" stopIfTrue="1">
      <formula>1</formula>
    </cfRule>
  </conditionalFormatting>
  <conditionalFormatting sqref="G129:G143 AL143">
    <cfRule type="cellIs" priority="461" dxfId="435" operator="equal" stopIfTrue="1">
      <formula>"ERR"</formula>
    </cfRule>
  </conditionalFormatting>
  <conditionalFormatting sqref="N149 P149 P157 P159 P161 P163 R149 R157 R159 R161 R163 T149 T157 T159 T163 V149 V157 V159 V161 V163 X149 X151 X157 X159 X163 Z149 Z151 Z157 Z159 Z163 AB149 AB153 AB157 AB159 AB161 AB163 AD149 AD153 AD157 AD159 AD161 AD163 AF149 AF153 AF157 AF159 AF161 AF163 AH149 AH153 AH157 AH159 AH161 AH163 AJ149:AJ163 AJ167">
    <cfRule type="cellIs" priority="457" dxfId="420" operator="equal" stopIfTrue="1">
      <formula>4</formula>
    </cfRule>
    <cfRule type="cellIs" priority="458" dxfId="421" operator="equal" stopIfTrue="1">
      <formula>3</formula>
    </cfRule>
    <cfRule type="cellIs" priority="459" dxfId="422" operator="equal" stopIfTrue="1">
      <formula>2</formula>
    </cfRule>
    <cfRule type="cellIs" priority="460" dxfId="423" operator="equal" stopIfTrue="1">
      <formula>1</formula>
    </cfRule>
  </conditionalFormatting>
  <conditionalFormatting sqref="AK149:AK163 M149:M163 AK167 M167">
    <cfRule type="cellIs" priority="456" dxfId="424" operator="equal" stopIfTrue="1">
      <formula>1</formula>
    </cfRule>
  </conditionalFormatting>
  <conditionalFormatting sqref="D148:E148">
    <cfRule type="cellIs" priority="454" dxfId="425" operator="equal" stopIfTrue="1">
      <formula>"ERR comp"</formula>
    </cfRule>
    <cfRule type="cellIs" priority="455" dxfId="426" operator="equal" stopIfTrue="1">
      <formula>"ERR E.C."</formula>
    </cfRule>
  </conditionalFormatting>
  <conditionalFormatting sqref="I149 I151 I153 I155 I157 I159 I161 I163">
    <cfRule type="cellIs" priority="453" dxfId="427" operator="equal" stopIfTrue="1">
      <formula>1</formula>
    </cfRule>
  </conditionalFormatting>
  <conditionalFormatting sqref="J149 J151 J153 J155 J157 J159 J161 J163">
    <cfRule type="cellIs" priority="452" dxfId="428" operator="equal" stopIfTrue="1">
      <formula>1</formula>
    </cfRule>
  </conditionalFormatting>
  <conditionalFormatting sqref="K149 K151 K153 K155 K157 K159 K161 K163">
    <cfRule type="cellIs" priority="451" dxfId="429" operator="equal" stopIfTrue="1">
      <formula>1</formula>
    </cfRule>
  </conditionalFormatting>
  <conditionalFormatting sqref="L149 L151 L153 L155 L157 L159 L161 L163">
    <cfRule type="cellIs" priority="450" dxfId="430" operator="equal" stopIfTrue="1">
      <formula>1</formula>
    </cfRule>
  </conditionalFormatting>
  <conditionalFormatting sqref="N155 N157 N159 N161 N163 P155 R155">
    <cfRule type="cellIs" priority="442" dxfId="420" operator="equal" stopIfTrue="1">
      <formula>4</formula>
    </cfRule>
    <cfRule type="cellIs" priority="443" dxfId="421" operator="equal" stopIfTrue="1">
      <formula>3</formula>
    </cfRule>
    <cfRule type="cellIs" priority="444" dxfId="422" operator="equal" stopIfTrue="1">
      <formula>2</formula>
    </cfRule>
    <cfRule type="cellIs" priority="445" dxfId="423" operator="equal" stopIfTrue="1">
      <formula>1</formula>
    </cfRule>
    <cfRule type="cellIs" priority="446" dxfId="431" operator="equal" stopIfTrue="1">
      <formula>4</formula>
    </cfRule>
    <cfRule type="cellIs" priority="447" dxfId="432" operator="equal" stopIfTrue="1">
      <formula>3</formula>
    </cfRule>
    <cfRule type="cellIs" priority="448" dxfId="433" operator="equal" stopIfTrue="1">
      <formula>2</formula>
    </cfRule>
    <cfRule type="cellIs" priority="449" dxfId="434" operator="equal" stopIfTrue="1">
      <formula>1</formula>
    </cfRule>
  </conditionalFormatting>
  <conditionalFormatting sqref="G149:G163 AL163">
    <cfRule type="cellIs" priority="441" dxfId="435" operator="equal" stopIfTrue="1">
      <formula>"ERR"</formula>
    </cfRule>
  </conditionalFormatting>
  <conditionalFormatting sqref="N169 P169 P177 P179 P181 P183 R169 R177 R179 R181 R183 T169 T177 T179 T183 V169 V177 V179 V181 V183 X169 X171 X177 X179 X183 Z169 Z171 Z177 Z179 Z183 AB169 AB173 AB177 AB179 AB181 AB183 AD169 AD173 AD177 AD179 AD181 AD183 AF169 AF173 AF177 AF179 AF181 AF183 AH169 AH173 AH177 AH179 AH181 AH183 AJ169:AJ183 AJ187">
    <cfRule type="cellIs" priority="437" dxfId="420" operator="equal" stopIfTrue="1">
      <formula>4</formula>
    </cfRule>
    <cfRule type="cellIs" priority="438" dxfId="421" operator="equal" stopIfTrue="1">
      <formula>3</formula>
    </cfRule>
    <cfRule type="cellIs" priority="439" dxfId="422" operator="equal" stopIfTrue="1">
      <formula>2</formula>
    </cfRule>
    <cfRule type="cellIs" priority="440" dxfId="423" operator="equal" stopIfTrue="1">
      <formula>1</formula>
    </cfRule>
  </conditionalFormatting>
  <conditionalFormatting sqref="AK169:AK183 M169:M183 AK187 M187">
    <cfRule type="cellIs" priority="436" dxfId="424" operator="equal" stopIfTrue="1">
      <formula>1</formula>
    </cfRule>
  </conditionalFormatting>
  <conditionalFormatting sqref="D168:E168">
    <cfRule type="cellIs" priority="434" dxfId="425" operator="equal" stopIfTrue="1">
      <formula>"ERR comp"</formula>
    </cfRule>
    <cfRule type="cellIs" priority="435" dxfId="426" operator="equal" stopIfTrue="1">
      <formula>"ERR E.C."</formula>
    </cfRule>
  </conditionalFormatting>
  <conditionalFormatting sqref="I169 I171 I173 I175 I177 I179 I181 I183">
    <cfRule type="cellIs" priority="433" dxfId="427" operator="equal" stopIfTrue="1">
      <formula>1</formula>
    </cfRule>
  </conditionalFormatting>
  <conditionalFormatting sqref="J169 J171 J173 J175 J177 J179 J181 J183">
    <cfRule type="cellIs" priority="432" dxfId="428" operator="equal" stopIfTrue="1">
      <formula>1</formula>
    </cfRule>
  </conditionalFormatting>
  <conditionalFormatting sqref="K169 K171 K173 K175 K177 K179 K181 K183">
    <cfRule type="cellIs" priority="431" dxfId="429" operator="equal" stopIfTrue="1">
      <formula>1</formula>
    </cfRule>
  </conditionalFormatting>
  <conditionalFormatting sqref="L169 L171 L173 L175 L177 L179 L181 L183">
    <cfRule type="cellIs" priority="430" dxfId="430" operator="equal" stopIfTrue="1">
      <formula>1</formula>
    </cfRule>
  </conditionalFormatting>
  <conditionalFormatting sqref="N175 N177 N179 N181 N183 P175 R175">
    <cfRule type="cellIs" priority="422" dxfId="420" operator="equal" stopIfTrue="1">
      <formula>4</formula>
    </cfRule>
    <cfRule type="cellIs" priority="423" dxfId="421" operator="equal" stopIfTrue="1">
      <formula>3</formula>
    </cfRule>
    <cfRule type="cellIs" priority="424" dxfId="422" operator="equal" stopIfTrue="1">
      <formula>2</formula>
    </cfRule>
    <cfRule type="cellIs" priority="425" dxfId="423" operator="equal" stopIfTrue="1">
      <formula>1</formula>
    </cfRule>
    <cfRule type="cellIs" priority="426" dxfId="431" operator="equal" stopIfTrue="1">
      <formula>4</formula>
    </cfRule>
    <cfRule type="cellIs" priority="427" dxfId="432" operator="equal" stopIfTrue="1">
      <formula>3</formula>
    </cfRule>
    <cfRule type="cellIs" priority="428" dxfId="433" operator="equal" stopIfTrue="1">
      <formula>2</formula>
    </cfRule>
    <cfRule type="cellIs" priority="429" dxfId="434" operator="equal" stopIfTrue="1">
      <formula>1</formula>
    </cfRule>
  </conditionalFormatting>
  <conditionalFormatting sqref="G169:G183 AL183">
    <cfRule type="cellIs" priority="421" dxfId="435" operator="equal" stopIfTrue="1">
      <formula>"ERR"</formula>
    </cfRule>
  </conditionalFormatting>
  <conditionalFormatting sqref="N189 P189 P197 P199 P201 P203 R189 R197 R199 R201 R203 T189 T197 T199 T203 V189 V197 V199 V201 V203 X189 X191 X197 X199 X203 Z189 Z191 Z197 Z199 Z203 AB189 AB193 AB197 AB199 AB201 AB203 AD189 AD193 AD197 AD199 AD201 AD203 AF189 AF193 AF197 AF199 AF201 AF203 AH189 AH193 AH197 AH199 AH201 AH203 AJ189:AJ203 AJ207">
    <cfRule type="cellIs" priority="417" dxfId="420" operator="equal" stopIfTrue="1">
      <formula>4</formula>
    </cfRule>
    <cfRule type="cellIs" priority="418" dxfId="421" operator="equal" stopIfTrue="1">
      <formula>3</formula>
    </cfRule>
    <cfRule type="cellIs" priority="419" dxfId="422" operator="equal" stopIfTrue="1">
      <formula>2</formula>
    </cfRule>
    <cfRule type="cellIs" priority="420" dxfId="423" operator="equal" stopIfTrue="1">
      <formula>1</formula>
    </cfRule>
  </conditionalFormatting>
  <conditionalFormatting sqref="AK189:AK203 M189:M203 AK207 M207">
    <cfRule type="cellIs" priority="416" dxfId="424" operator="equal" stopIfTrue="1">
      <formula>1</formula>
    </cfRule>
  </conditionalFormatting>
  <conditionalFormatting sqref="D188:E188">
    <cfRule type="cellIs" priority="414" dxfId="425" operator="equal" stopIfTrue="1">
      <formula>"ERR comp"</formula>
    </cfRule>
    <cfRule type="cellIs" priority="415" dxfId="426" operator="equal" stopIfTrue="1">
      <formula>"ERR E.C."</formula>
    </cfRule>
  </conditionalFormatting>
  <conditionalFormatting sqref="I189 I191 I193 I195 I197 I199 I201 I203">
    <cfRule type="cellIs" priority="413" dxfId="427" operator="equal" stopIfTrue="1">
      <formula>1</formula>
    </cfRule>
  </conditionalFormatting>
  <conditionalFormatting sqref="J189 J191 J193 J195 J197 J199 J201 J203">
    <cfRule type="cellIs" priority="412" dxfId="428" operator="equal" stopIfTrue="1">
      <formula>1</formula>
    </cfRule>
  </conditionalFormatting>
  <conditionalFormatting sqref="K189 K191 K193 K195 K197 K199 K201 K203">
    <cfRule type="cellIs" priority="411" dxfId="429" operator="equal" stopIfTrue="1">
      <formula>1</formula>
    </cfRule>
  </conditionalFormatting>
  <conditionalFormatting sqref="L189 L191 L193 L195 L197 L199 L201 L203">
    <cfRule type="cellIs" priority="410" dxfId="430" operator="equal" stopIfTrue="1">
      <formula>1</formula>
    </cfRule>
  </conditionalFormatting>
  <conditionalFormatting sqref="N195 N197 N199 N201 N203 P195 R195">
    <cfRule type="cellIs" priority="402" dxfId="420" operator="equal" stopIfTrue="1">
      <formula>4</formula>
    </cfRule>
    <cfRule type="cellIs" priority="403" dxfId="421" operator="equal" stopIfTrue="1">
      <formula>3</formula>
    </cfRule>
    <cfRule type="cellIs" priority="404" dxfId="422" operator="equal" stopIfTrue="1">
      <formula>2</formula>
    </cfRule>
    <cfRule type="cellIs" priority="405" dxfId="423" operator="equal" stopIfTrue="1">
      <formula>1</formula>
    </cfRule>
    <cfRule type="cellIs" priority="406" dxfId="431" operator="equal" stopIfTrue="1">
      <formula>4</formula>
    </cfRule>
    <cfRule type="cellIs" priority="407" dxfId="432" operator="equal" stopIfTrue="1">
      <formula>3</formula>
    </cfRule>
    <cfRule type="cellIs" priority="408" dxfId="433" operator="equal" stopIfTrue="1">
      <formula>2</formula>
    </cfRule>
    <cfRule type="cellIs" priority="409" dxfId="434" operator="equal" stopIfTrue="1">
      <formula>1</formula>
    </cfRule>
  </conditionalFormatting>
  <conditionalFormatting sqref="G189:G203 AL203">
    <cfRule type="cellIs" priority="401" dxfId="435" operator="equal" stopIfTrue="1">
      <formula>"ERR"</formula>
    </cfRule>
  </conditionalFormatting>
  <conditionalFormatting sqref="N209 P209 P217 P219 P221 P223 R209 R217 R219 R221 R223 T209 T217 T219 T223 V209 V217 V219 V221 V223 X209 X211 X217 X219 X223 Z209 Z211 Z217 Z219 Z223 AB209 AB213 AB217 AB219 AB221 AB223 AD209 AD213 AD217 AD219 AD221 AD223 AF209 AF213 AF217 AF219 AF221 AF223 AH209 AH213 AH217 AH219 AH221 AH223 AJ209:AJ223 AJ227">
    <cfRule type="cellIs" priority="397" dxfId="420" operator="equal" stopIfTrue="1">
      <formula>4</formula>
    </cfRule>
    <cfRule type="cellIs" priority="398" dxfId="421" operator="equal" stopIfTrue="1">
      <formula>3</formula>
    </cfRule>
    <cfRule type="cellIs" priority="399" dxfId="422" operator="equal" stopIfTrue="1">
      <formula>2</formula>
    </cfRule>
    <cfRule type="cellIs" priority="400" dxfId="423" operator="equal" stopIfTrue="1">
      <formula>1</formula>
    </cfRule>
  </conditionalFormatting>
  <conditionalFormatting sqref="AK209:AK223 M209:M223 AK227 M227">
    <cfRule type="cellIs" priority="396" dxfId="424" operator="equal" stopIfTrue="1">
      <formula>1</formula>
    </cfRule>
  </conditionalFormatting>
  <conditionalFormatting sqref="D208:E208">
    <cfRule type="cellIs" priority="394" dxfId="425" operator="equal" stopIfTrue="1">
      <formula>"ERR comp"</formula>
    </cfRule>
    <cfRule type="cellIs" priority="395" dxfId="426" operator="equal" stopIfTrue="1">
      <formula>"ERR E.C."</formula>
    </cfRule>
  </conditionalFormatting>
  <conditionalFormatting sqref="I209 I211 I213 I215 I217 I219 I221 I223">
    <cfRule type="cellIs" priority="393" dxfId="427" operator="equal" stopIfTrue="1">
      <formula>1</formula>
    </cfRule>
  </conditionalFormatting>
  <conditionalFormatting sqref="J209 J211 J213 J215 J217 J219 J221 J223">
    <cfRule type="cellIs" priority="392" dxfId="428" operator="equal" stopIfTrue="1">
      <formula>1</formula>
    </cfRule>
  </conditionalFormatting>
  <conditionalFormatting sqref="K209 K211 K213 K215 K217 K219 K221 K223">
    <cfRule type="cellIs" priority="391" dxfId="429" operator="equal" stopIfTrue="1">
      <formula>1</formula>
    </cfRule>
  </conditionalFormatting>
  <conditionalFormatting sqref="L209 L211 L213 L215 L217 L219 L221 L223">
    <cfRule type="cellIs" priority="390" dxfId="430" operator="equal" stopIfTrue="1">
      <formula>1</formula>
    </cfRule>
  </conditionalFormatting>
  <conditionalFormatting sqref="N215 N217 N219 N221 N223 P215 R215">
    <cfRule type="cellIs" priority="382" dxfId="420" operator="equal" stopIfTrue="1">
      <formula>4</formula>
    </cfRule>
    <cfRule type="cellIs" priority="383" dxfId="421" operator="equal" stopIfTrue="1">
      <formula>3</formula>
    </cfRule>
    <cfRule type="cellIs" priority="384" dxfId="422" operator="equal" stopIfTrue="1">
      <formula>2</formula>
    </cfRule>
    <cfRule type="cellIs" priority="385" dxfId="423" operator="equal" stopIfTrue="1">
      <formula>1</formula>
    </cfRule>
    <cfRule type="cellIs" priority="386" dxfId="431" operator="equal" stopIfTrue="1">
      <formula>4</formula>
    </cfRule>
    <cfRule type="cellIs" priority="387" dxfId="432" operator="equal" stopIfTrue="1">
      <formula>3</formula>
    </cfRule>
    <cfRule type="cellIs" priority="388" dxfId="433" operator="equal" stopIfTrue="1">
      <formula>2</formula>
    </cfRule>
    <cfRule type="cellIs" priority="389" dxfId="434" operator="equal" stopIfTrue="1">
      <formula>1</formula>
    </cfRule>
  </conditionalFormatting>
  <conditionalFormatting sqref="G209:G223 AL223">
    <cfRule type="cellIs" priority="381" dxfId="435" operator="equal" stopIfTrue="1">
      <formula>"ERR"</formula>
    </cfRule>
  </conditionalFormatting>
  <conditionalFormatting sqref="N229 P229 P237 P239 P241 P243 R229 R237 R239 R241 R243 T229 T237 T239 T243 V229 V237 V239 V241 V243 X229 X231 X237 X239 X243 Z229 Z231 Z237 Z239 Z243 AB229 AB233 AB237 AB239 AB241 AB243 AD229 AD233 AD237 AD239 AD241 AD243 AF229 AF233 AF237 AF239 AF241 AF243 AH229 AH233 AH237 AH239 AH241 AH243 AJ229:AJ243 AJ247">
    <cfRule type="cellIs" priority="377" dxfId="420" operator="equal" stopIfTrue="1">
      <formula>4</formula>
    </cfRule>
    <cfRule type="cellIs" priority="378" dxfId="421" operator="equal" stopIfTrue="1">
      <formula>3</formula>
    </cfRule>
    <cfRule type="cellIs" priority="379" dxfId="422" operator="equal" stopIfTrue="1">
      <formula>2</formula>
    </cfRule>
    <cfRule type="cellIs" priority="380" dxfId="423" operator="equal" stopIfTrue="1">
      <formula>1</formula>
    </cfRule>
  </conditionalFormatting>
  <conditionalFormatting sqref="AK229:AK243 M229:M243 AK247 M247">
    <cfRule type="cellIs" priority="376" dxfId="424" operator="equal" stopIfTrue="1">
      <formula>1</formula>
    </cfRule>
  </conditionalFormatting>
  <conditionalFormatting sqref="D228:E228">
    <cfRule type="cellIs" priority="374" dxfId="425" operator="equal" stopIfTrue="1">
      <formula>"ERR comp"</formula>
    </cfRule>
    <cfRule type="cellIs" priority="375" dxfId="426" operator="equal" stopIfTrue="1">
      <formula>"ERR E.C."</formula>
    </cfRule>
  </conditionalFormatting>
  <conditionalFormatting sqref="I229 I231 I233 I235 I237 I239 I241 I243">
    <cfRule type="cellIs" priority="373" dxfId="427" operator="equal" stopIfTrue="1">
      <formula>1</formula>
    </cfRule>
  </conditionalFormatting>
  <conditionalFormatting sqref="J229 J231 J233 J235 J237 J239 J241 J243">
    <cfRule type="cellIs" priority="372" dxfId="428" operator="equal" stopIfTrue="1">
      <formula>1</formula>
    </cfRule>
  </conditionalFormatting>
  <conditionalFormatting sqref="K229 K231 K233 K235 K237 K239 K241 K243">
    <cfRule type="cellIs" priority="371" dxfId="429" operator="equal" stopIfTrue="1">
      <formula>1</formula>
    </cfRule>
  </conditionalFormatting>
  <conditionalFormatting sqref="L229 L231 L233 L235 L237 L239 L241 L243">
    <cfRule type="cellIs" priority="370" dxfId="430" operator="equal" stopIfTrue="1">
      <formula>1</formula>
    </cfRule>
  </conditionalFormatting>
  <conditionalFormatting sqref="N235 N237 N239 N241 N243 P235 R235">
    <cfRule type="cellIs" priority="362" dxfId="420" operator="equal" stopIfTrue="1">
      <formula>4</formula>
    </cfRule>
    <cfRule type="cellIs" priority="363" dxfId="421" operator="equal" stopIfTrue="1">
      <formula>3</formula>
    </cfRule>
    <cfRule type="cellIs" priority="364" dxfId="422" operator="equal" stopIfTrue="1">
      <formula>2</formula>
    </cfRule>
    <cfRule type="cellIs" priority="365" dxfId="423" operator="equal" stopIfTrue="1">
      <formula>1</formula>
    </cfRule>
    <cfRule type="cellIs" priority="366" dxfId="431" operator="equal" stopIfTrue="1">
      <formula>4</formula>
    </cfRule>
    <cfRule type="cellIs" priority="367" dxfId="432" operator="equal" stopIfTrue="1">
      <formula>3</formula>
    </cfRule>
    <cfRule type="cellIs" priority="368" dxfId="433" operator="equal" stopIfTrue="1">
      <formula>2</formula>
    </cfRule>
    <cfRule type="cellIs" priority="369" dxfId="434" operator="equal" stopIfTrue="1">
      <formula>1</formula>
    </cfRule>
  </conditionalFormatting>
  <conditionalFormatting sqref="G229:G243 AL243">
    <cfRule type="cellIs" priority="361" dxfId="435" operator="equal" stopIfTrue="1">
      <formula>"ERR"</formula>
    </cfRule>
  </conditionalFormatting>
  <conditionalFormatting sqref="N249 P249 P257 P259 P261 P263 R249 R257 R259 R261 R263 T249 T257 T259 T263 V249 V257 V259 V261 V263 X249 X251 X257 X259 X263 Z249 Z251 Z257 Z259 Z263 AB249 AB253 AB257 AB259 AB261 AB263 AD249 AD253 AD257 AD259 AD261 AD263 AF249 AF253 AF257 AF259 AF261 AF263 AH249 AH253 AH257 AH259 AH261 AH263 AJ249:AJ263 AJ267">
    <cfRule type="cellIs" priority="357" dxfId="420" operator="equal" stopIfTrue="1">
      <formula>4</formula>
    </cfRule>
    <cfRule type="cellIs" priority="358" dxfId="421" operator="equal" stopIfTrue="1">
      <formula>3</formula>
    </cfRule>
    <cfRule type="cellIs" priority="359" dxfId="422" operator="equal" stopIfTrue="1">
      <formula>2</formula>
    </cfRule>
    <cfRule type="cellIs" priority="360" dxfId="423" operator="equal" stopIfTrue="1">
      <formula>1</formula>
    </cfRule>
  </conditionalFormatting>
  <conditionalFormatting sqref="AK249:AK263 M249:M263 AK267 M267">
    <cfRule type="cellIs" priority="356" dxfId="424" operator="equal" stopIfTrue="1">
      <formula>1</formula>
    </cfRule>
  </conditionalFormatting>
  <conditionalFormatting sqref="D248:E248">
    <cfRule type="cellIs" priority="354" dxfId="425" operator="equal" stopIfTrue="1">
      <formula>"ERR comp"</formula>
    </cfRule>
    <cfRule type="cellIs" priority="355" dxfId="426" operator="equal" stopIfTrue="1">
      <formula>"ERR E.C."</formula>
    </cfRule>
  </conditionalFormatting>
  <conditionalFormatting sqref="I249 I251 I253 I255 I257 I259 I261 I263">
    <cfRule type="cellIs" priority="353" dxfId="427" operator="equal" stopIfTrue="1">
      <formula>1</formula>
    </cfRule>
  </conditionalFormatting>
  <conditionalFormatting sqref="J249 J251 J253 J255 J257 J259 J261 J263">
    <cfRule type="cellIs" priority="352" dxfId="428" operator="equal" stopIfTrue="1">
      <formula>1</formula>
    </cfRule>
  </conditionalFormatting>
  <conditionalFormatting sqref="K249 K251 K253 K255 K257 K259 K261 K263">
    <cfRule type="cellIs" priority="351" dxfId="429" operator="equal" stopIfTrue="1">
      <formula>1</formula>
    </cfRule>
  </conditionalFormatting>
  <conditionalFormatting sqref="L249 L251 L253 L255 L257 L259 L261 L263">
    <cfRule type="cellIs" priority="350" dxfId="430" operator="equal" stopIfTrue="1">
      <formula>1</formula>
    </cfRule>
  </conditionalFormatting>
  <conditionalFormatting sqref="N255 N257 N259 N261 N263 P255 R255">
    <cfRule type="cellIs" priority="342" dxfId="420" operator="equal" stopIfTrue="1">
      <formula>4</formula>
    </cfRule>
    <cfRule type="cellIs" priority="343" dxfId="421" operator="equal" stopIfTrue="1">
      <formula>3</formula>
    </cfRule>
    <cfRule type="cellIs" priority="344" dxfId="422" operator="equal" stopIfTrue="1">
      <formula>2</formula>
    </cfRule>
    <cfRule type="cellIs" priority="345" dxfId="423" operator="equal" stopIfTrue="1">
      <formula>1</formula>
    </cfRule>
    <cfRule type="cellIs" priority="346" dxfId="431" operator="equal" stopIfTrue="1">
      <formula>4</formula>
    </cfRule>
    <cfRule type="cellIs" priority="347" dxfId="432" operator="equal" stopIfTrue="1">
      <formula>3</formula>
    </cfRule>
    <cfRule type="cellIs" priority="348" dxfId="433" operator="equal" stopIfTrue="1">
      <formula>2</formula>
    </cfRule>
    <cfRule type="cellIs" priority="349" dxfId="434" operator="equal" stopIfTrue="1">
      <formula>1</formula>
    </cfRule>
  </conditionalFormatting>
  <conditionalFormatting sqref="G249:G263 AL263">
    <cfRule type="cellIs" priority="341" dxfId="435" operator="equal" stopIfTrue="1">
      <formula>"ERR"</formula>
    </cfRule>
  </conditionalFormatting>
  <conditionalFormatting sqref="N269 P269 P277 P279 P281 P283 R269 R277 R279 R281 R283 T269 T277 T279 T283 V269 V277 V279 V281 V283 X269 X271 X277 X279 X283 Z269 Z271 Z277 Z279 Z283 AB269 AB273 AB277 AB279 AB281 AB283 AD269 AD273 AD277 AD279 AD281 AD283 AF269 AF273 AF277 AF279 AF281 AF283 AH269 AH273 AH277 AH279 AH281 AH283 AJ269:AJ283 AJ287">
    <cfRule type="cellIs" priority="337" dxfId="420" operator="equal" stopIfTrue="1">
      <formula>4</formula>
    </cfRule>
    <cfRule type="cellIs" priority="338" dxfId="421" operator="equal" stopIfTrue="1">
      <formula>3</formula>
    </cfRule>
    <cfRule type="cellIs" priority="339" dxfId="422" operator="equal" stopIfTrue="1">
      <formula>2</formula>
    </cfRule>
    <cfRule type="cellIs" priority="340" dxfId="423" operator="equal" stopIfTrue="1">
      <formula>1</formula>
    </cfRule>
  </conditionalFormatting>
  <conditionalFormatting sqref="AK269:AK283 M269:M283 AK287 M287">
    <cfRule type="cellIs" priority="336" dxfId="424" operator="equal" stopIfTrue="1">
      <formula>1</formula>
    </cfRule>
  </conditionalFormatting>
  <conditionalFormatting sqref="D268:E268">
    <cfRule type="cellIs" priority="334" dxfId="425" operator="equal" stopIfTrue="1">
      <formula>"ERR comp"</formula>
    </cfRule>
    <cfRule type="cellIs" priority="335" dxfId="426" operator="equal" stopIfTrue="1">
      <formula>"ERR E.C."</formula>
    </cfRule>
  </conditionalFormatting>
  <conditionalFormatting sqref="I269 I271 I273 I275 I277 I279 I281 I283">
    <cfRule type="cellIs" priority="333" dxfId="427" operator="equal" stopIfTrue="1">
      <formula>1</formula>
    </cfRule>
  </conditionalFormatting>
  <conditionalFormatting sqref="J269 J271 J273 J275 J277 J279 J281 J283">
    <cfRule type="cellIs" priority="332" dxfId="428" operator="equal" stopIfTrue="1">
      <formula>1</formula>
    </cfRule>
  </conditionalFormatting>
  <conditionalFormatting sqref="K269 K271 K273 K275 K277 K279 K281 K283">
    <cfRule type="cellIs" priority="331" dxfId="429" operator="equal" stopIfTrue="1">
      <formula>1</formula>
    </cfRule>
  </conditionalFormatting>
  <conditionalFormatting sqref="L269 L271 L273 L275 L277 L279 L281 L283">
    <cfRule type="cellIs" priority="330" dxfId="430" operator="equal" stopIfTrue="1">
      <formula>1</formula>
    </cfRule>
  </conditionalFormatting>
  <conditionalFormatting sqref="N275 N277 N279 N281 N283 P275 R275">
    <cfRule type="cellIs" priority="322" dxfId="420" operator="equal" stopIfTrue="1">
      <formula>4</formula>
    </cfRule>
    <cfRule type="cellIs" priority="323" dxfId="421" operator="equal" stopIfTrue="1">
      <formula>3</formula>
    </cfRule>
    <cfRule type="cellIs" priority="324" dxfId="422" operator="equal" stopIfTrue="1">
      <formula>2</formula>
    </cfRule>
    <cfRule type="cellIs" priority="325" dxfId="423" operator="equal" stopIfTrue="1">
      <formula>1</formula>
    </cfRule>
    <cfRule type="cellIs" priority="326" dxfId="431" operator="equal" stopIfTrue="1">
      <formula>4</formula>
    </cfRule>
    <cfRule type="cellIs" priority="327" dxfId="432" operator="equal" stopIfTrue="1">
      <formula>3</formula>
    </cfRule>
    <cfRule type="cellIs" priority="328" dxfId="433" operator="equal" stopIfTrue="1">
      <formula>2</formula>
    </cfRule>
    <cfRule type="cellIs" priority="329" dxfId="434" operator="equal" stopIfTrue="1">
      <formula>1</formula>
    </cfRule>
  </conditionalFormatting>
  <conditionalFormatting sqref="G269:G283 AL283">
    <cfRule type="cellIs" priority="321" dxfId="435" operator="equal" stopIfTrue="1">
      <formula>"ERR"</formula>
    </cfRule>
  </conditionalFormatting>
  <conditionalFormatting sqref="N289 P289 P297 P299 P301 P303 R289 R297 R299 R301 R303 T289 T297 T299 T303 V289 V297 V299 V301 V303 X289 X291 X297 X299 X303 Z289 Z291 Z297 Z299 Z303 AB289 AB293 AB297 AB299 AB301 AB303 AD289 AD293 AD297 AD299 AD301 AD303 AF289 AF293 AF297 AF299 AF301 AF303 AH289 AH293 AH297 AH299 AH301 AH303 AJ289:AJ303 AJ307">
    <cfRule type="cellIs" priority="317" dxfId="420" operator="equal" stopIfTrue="1">
      <formula>4</formula>
    </cfRule>
    <cfRule type="cellIs" priority="318" dxfId="421" operator="equal" stopIfTrue="1">
      <formula>3</formula>
    </cfRule>
    <cfRule type="cellIs" priority="319" dxfId="422" operator="equal" stopIfTrue="1">
      <formula>2</formula>
    </cfRule>
    <cfRule type="cellIs" priority="320" dxfId="423" operator="equal" stopIfTrue="1">
      <formula>1</formula>
    </cfRule>
  </conditionalFormatting>
  <conditionalFormatting sqref="AK289:AK303 M289:M303 AK307 M307">
    <cfRule type="cellIs" priority="316" dxfId="424" operator="equal" stopIfTrue="1">
      <formula>1</formula>
    </cfRule>
  </conditionalFormatting>
  <conditionalFormatting sqref="D288:E288">
    <cfRule type="cellIs" priority="314" dxfId="425" operator="equal" stopIfTrue="1">
      <formula>"ERR comp"</formula>
    </cfRule>
    <cfRule type="cellIs" priority="315" dxfId="426" operator="equal" stopIfTrue="1">
      <formula>"ERR E.C."</formula>
    </cfRule>
  </conditionalFormatting>
  <conditionalFormatting sqref="I289 I291 I293 I295 I297 I299 I301 I303">
    <cfRule type="cellIs" priority="313" dxfId="427" operator="equal" stopIfTrue="1">
      <formula>1</formula>
    </cfRule>
  </conditionalFormatting>
  <conditionalFormatting sqref="J289 J291 J293 J295 J297 J299 J301 J303">
    <cfRule type="cellIs" priority="312" dxfId="428" operator="equal" stopIfTrue="1">
      <formula>1</formula>
    </cfRule>
  </conditionalFormatting>
  <conditionalFormatting sqref="K289 K291 K293 K295 K297 K299 K301 K303">
    <cfRule type="cellIs" priority="311" dxfId="429" operator="equal" stopIfTrue="1">
      <formula>1</formula>
    </cfRule>
  </conditionalFormatting>
  <conditionalFormatting sqref="L289 L291 L293 L295 L297 L299 L301 L303">
    <cfRule type="cellIs" priority="310" dxfId="430" operator="equal" stopIfTrue="1">
      <formula>1</formula>
    </cfRule>
  </conditionalFormatting>
  <conditionalFormatting sqref="N295 N297 N299 N301 N303 P295 R295">
    <cfRule type="cellIs" priority="302" dxfId="420" operator="equal" stopIfTrue="1">
      <formula>4</formula>
    </cfRule>
    <cfRule type="cellIs" priority="303" dxfId="421" operator="equal" stopIfTrue="1">
      <formula>3</formula>
    </cfRule>
    <cfRule type="cellIs" priority="304" dxfId="422" operator="equal" stopIfTrue="1">
      <formula>2</formula>
    </cfRule>
    <cfRule type="cellIs" priority="305" dxfId="423" operator="equal" stopIfTrue="1">
      <formula>1</formula>
    </cfRule>
    <cfRule type="cellIs" priority="306" dxfId="431" operator="equal" stopIfTrue="1">
      <formula>4</formula>
    </cfRule>
    <cfRule type="cellIs" priority="307" dxfId="432" operator="equal" stopIfTrue="1">
      <formula>3</formula>
    </cfRule>
    <cfRule type="cellIs" priority="308" dxfId="433" operator="equal" stopIfTrue="1">
      <formula>2</formula>
    </cfRule>
    <cfRule type="cellIs" priority="309" dxfId="434" operator="equal" stopIfTrue="1">
      <formula>1</formula>
    </cfRule>
  </conditionalFormatting>
  <conditionalFormatting sqref="G289:G303 AL303">
    <cfRule type="cellIs" priority="301" dxfId="435" operator="equal" stopIfTrue="1">
      <formula>"ERR"</formula>
    </cfRule>
  </conditionalFormatting>
  <conditionalFormatting sqref="N309 P309 P317 P319 P321 P323 R309 R317 R319 R321 R323 T309 T317 T319 T323 V309 V317 V319 V321 V323 X309 X311 X317 X319 X323 Z309 Z311 Z317 Z319 Z323 AB309 AB313 AB317 AB319 AB321 AB323 AD309 AD313 AD317 AD319 AD321 AD323 AF309 AF313 AF317 AF319 AF321 AF323 AH309 AH313 AH317 AH319 AH321 AH323 AJ309:AJ323 AJ327">
    <cfRule type="cellIs" priority="297" dxfId="420" operator="equal" stopIfTrue="1">
      <formula>4</formula>
    </cfRule>
    <cfRule type="cellIs" priority="298" dxfId="421" operator="equal" stopIfTrue="1">
      <formula>3</formula>
    </cfRule>
    <cfRule type="cellIs" priority="299" dxfId="422" operator="equal" stopIfTrue="1">
      <formula>2</formula>
    </cfRule>
    <cfRule type="cellIs" priority="300" dxfId="423" operator="equal" stopIfTrue="1">
      <formula>1</formula>
    </cfRule>
  </conditionalFormatting>
  <conditionalFormatting sqref="AK309:AK323 M309:M323 AK327 M327">
    <cfRule type="cellIs" priority="296" dxfId="424" operator="equal" stopIfTrue="1">
      <formula>1</formula>
    </cfRule>
  </conditionalFormatting>
  <conditionalFormatting sqref="D308:E308">
    <cfRule type="cellIs" priority="294" dxfId="425" operator="equal" stopIfTrue="1">
      <formula>"ERR comp"</formula>
    </cfRule>
    <cfRule type="cellIs" priority="295" dxfId="426" operator="equal" stopIfTrue="1">
      <formula>"ERR E.C."</formula>
    </cfRule>
  </conditionalFormatting>
  <conditionalFormatting sqref="I309 I311 I313 I315 I317 I319 I321 I323">
    <cfRule type="cellIs" priority="293" dxfId="427" operator="equal" stopIfTrue="1">
      <formula>1</formula>
    </cfRule>
  </conditionalFormatting>
  <conditionalFormatting sqref="J309 J311 J313 J315 J317 J319 J321 J323">
    <cfRule type="cellIs" priority="292" dxfId="428" operator="equal" stopIfTrue="1">
      <formula>1</formula>
    </cfRule>
  </conditionalFormatting>
  <conditionalFormatting sqref="K309 K311 K313 K315 K317 K319 K321 K323">
    <cfRule type="cellIs" priority="291" dxfId="429" operator="equal" stopIfTrue="1">
      <formula>1</formula>
    </cfRule>
  </conditionalFormatting>
  <conditionalFormatting sqref="L309 L311 L313 L315 L317 L319 L321 L323">
    <cfRule type="cellIs" priority="290" dxfId="430" operator="equal" stopIfTrue="1">
      <formula>1</formula>
    </cfRule>
  </conditionalFormatting>
  <conditionalFormatting sqref="N315 N317 N319 N321 N323 P315 R315">
    <cfRule type="cellIs" priority="282" dxfId="420" operator="equal" stopIfTrue="1">
      <formula>4</formula>
    </cfRule>
    <cfRule type="cellIs" priority="283" dxfId="421" operator="equal" stopIfTrue="1">
      <formula>3</formula>
    </cfRule>
    <cfRule type="cellIs" priority="284" dxfId="422" operator="equal" stopIfTrue="1">
      <formula>2</formula>
    </cfRule>
    <cfRule type="cellIs" priority="285" dxfId="423" operator="equal" stopIfTrue="1">
      <formula>1</formula>
    </cfRule>
    <cfRule type="cellIs" priority="286" dxfId="431" operator="equal" stopIfTrue="1">
      <formula>4</formula>
    </cfRule>
    <cfRule type="cellIs" priority="287" dxfId="432" operator="equal" stopIfTrue="1">
      <formula>3</formula>
    </cfRule>
    <cfRule type="cellIs" priority="288" dxfId="433" operator="equal" stopIfTrue="1">
      <formula>2</formula>
    </cfRule>
    <cfRule type="cellIs" priority="289" dxfId="434" operator="equal" stopIfTrue="1">
      <formula>1</formula>
    </cfRule>
  </conditionalFormatting>
  <conditionalFormatting sqref="G309:G323 AL323">
    <cfRule type="cellIs" priority="281" dxfId="435" operator="equal" stopIfTrue="1">
      <formula>"ERR"</formula>
    </cfRule>
  </conditionalFormatting>
  <conditionalFormatting sqref="N329 P329 P337 P339 P341 P343 R329 R337 R339 R341 R343 T329 T337 T339 T343 V329 V337 V339 V341 V343 X329 X331 X337 X339 X343 Z329 Z331 Z337 Z339 Z343 AB329 AB333 AB337 AB339 AB341 AB343 AD329 AD333 AD337 AD339 AD341 AD343 AF329 AF333 AF337 AF339 AF341 AF343 AH329 AH333 AH337 AH339 AH341 AH343 AJ329:AJ343 AJ347">
    <cfRule type="cellIs" priority="277" dxfId="420" operator="equal" stopIfTrue="1">
      <formula>4</formula>
    </cfRule>
    <cfRule type="cellIs" priority="278" dxfId="421" operator="equal" stopIfTrue="1">
      <formula>3</formula>
    </cfRule>
    <cfRule type="cellIs" priority="279" dxfId="422" operator="equal" stopIfTrue="1">
      <formula>2</formula>
    </cfRule>
    <cfRule type="cellIs" priority="280" dxfId="423" operator="equal" stopIfTrue="1">
      <formula>1</formula>
    </cfRule>
  </conditionalFormatting>
  <conditionalFormatting sqref="AK329:AK343 M329:M343 AK347 M347">
    <cfRule type="cellIs" priority="276" dxfId="424" operator="equal" stopIfTrue="1">
      <formula>1</formula>
    </cfRule>
  </conditionalFormatting>
  <conditionalFormatting sqref="D328:E328">
    <cfRule type="cellIs" priority="274" dxfId="425" operator="equal" stopIfTrue="1">
      <formula>"ERR comp"</formula>
    </cfRule>
    <cfRule type="cellIs" priority="275" dxfId="426" operator="equal" stopIfTrue="1">
      <formula>"ERR E.C."</formula>
    </cfRule>
  </conditionalFormatting>
  <conditionalFormatting sqref="I329 I331 I333 I335 I337 I339 I341 I343">
    <cfRule type="cellIs" priority="273" dxfId="427" operator="equal" stopIfTrue="1">
      <formula>1</formula>
    </cfRule>
  </conditionalFormatting>
  <conditionalFormatting sqref="J329 J331 J333 J335 J337 J339 J341 J343">
    <cfRule type="cellIs" priority="272" dxfId="428" operator="equal" stopIfTrue="1">
      <formula>1</formula>
    </cfRule>
  </conditionalFormatting>
  <conditionalFormatting sqref="K329 K331 K333 K335 K337 K339 K341 K343">
    <cfRule type="cellIs" priority="271" dxfId="429" operator="equal" stopIfTrue="1">
      <formula>1</formula>
    </cfRule>
  </conditionalFormatting>
  <conditionalFormatting sqref="L329 L331 L333 L335 L337 L339 L341 L343">
    <cfRule type="cellIs" priority="270" dxfId="430" operator="equal" stopIfTrue="1">
      <formula>1</formula>
    </cfRule>
  </conditionalFormatting>
  <conditionalFormatting sqref="N335 N337 N339 N341 N343 P335 R335">
    <cfRule type="cellIs" priority="262" dxfId="420" operator="equal" stopIfTrue="1">
      <formula>4</formula>
    </cfRule>
    <cfRule type="cellIs" priority="263" dxfId="421" operator="equal" stopIfTrue="1">
      <formula>3</formula>
    </cfRule>
    <cfRule type="cellIs" priority="264" dxfId="422" operator="equal" stopIfTrue="1">
      <formula>2</formula>
    </cfRule>
    <cfRule type="cellIs" priority="265" dxfId="423" operator="equal" stopIfTrue="1">
      <formula>1</formula>
    </cfRule>
    <cfRule type="cellIs" priority="266" dxfId="431" operator="equal" stopIfTrue="1">
      <formula>4</formula>
    </cfRule>
    <cfRule type="cellIs" priority="267" dxfId="432" operator="equal" stopIfTrue="1">
      <formula>3</formula>
    </cfRule>
    <cfRule type="cellIs" priority="268" dxfId="433" operator="equal" stopIfTrue="1">
      <formula>2</formula>
    </cfRule>
    <cfRule type="cellIs" priority="269" dxfId="434" operator="equal" stopIfTrue="1">
      <formula>1</formula>
    </cfRule>
  </conditionalFormatting>
  <conditionalFormatting sqref="G329:G343 AL343">
    <cfRule type="cellIs" priority="261" dxfId="435" operator="equal" stopIfTrue="1">
      <formula>"ERR"</formula>
    </cfRule>
  </conditionalFormatting>
  <conditionalFormatting sqref="N349 P349 P357 P359 P361 P363 R349 R357 R359 R361 R363 T349 T357 T359 T363 V349 V357 V359 V361 V363 X349 X351 X357 X359 X363 Z349 Z351 Z357 Z359 Z363 AB349 AB353 AB357 AB359 AB361 AB363 AD349 AD353 AD357 AD359 AD361 AD363 AF349 AF353 AF357 AF359 AF361 AF363 AH349 AH353 AH357 AH359 AH361 AH363 AJ349:AJ363 AJ367">
    <cfRule type="cellIs" priority="257" dxfId="420" operator="equal" stopIfTrue="1">
      <formula>4</formula>
    </cfRule>
    <cfRule type="cellIs" priority="258" dxfId="421" operator="equal" stopIfTrue="1">
      <formula>3</formula>
    </cfRule>
    <cfRule type="cellIs" priority="259" dxfId="422" operator="equal" stopIfTrue="1">
      <formula>2</formula>
    </cfRule>
    <cfRule type="cellIs" priority="260" dxfId="423" operator="equal" stopIfTrue="1">
      <formula>1</formula>
    </cfRule>
  </conditionalFormatting>
  <conditionalFormatting sqref="AK349:AK363 M349:M363 AK367 M367">
    <cfRule type="cellIs" priority="256" dxfId="424" operator="equal" stopIfTrue="1">
      <formula>1</formula>
    </cfRule>
  </conditionalFormatting>
  <conditionalFormatting sqref="D348:E348">
    <cfRule type="cellIs" priority="254" dxfId="425" operator="equal" stopIfTrue="1">
      <formula>"ERR comp"</formula>
    </cfRule>
    <cfRule type="cellIs" priority="255" dxfId="426" operator="equal" stopIfTrue="1">
      <formula>"ERR E.C."</formula>
    </cfRule>
  </conditionalFormatting>
  <conditionalFormatting sqref="I349 I351 I353 I355 I357 I359 I361 I363">
    <cfRule type="cellIs" priority="253" dxfId="427" operator="equal" stopIfTrue="1">
      <formula>1</formula>
    </cfRule>
  </conditionalFormatting>
  <conditionalFormatting sqref="J349 J351 J353 J355 J357 J359 J361 J363">
    <cfRule type="cellIs" priority="252" dxfId="428" operator="equal" stopIfTrue="1">
      <formula>1</formula>
    </cfRule>
  </conditionalFormatting>
  <conditionalFormatting sqref="K349 K351 K353 K355 K357 K359 K361 K363">
    <cfRule type="cellIs" priority="251" dxfId="429" operator="equal" stopIfTrue="1">
      <formula>1</formula>
    </cfRule>
  </conditionalFormatting>
  <conditionalFormatting sqref="L349 L351 L353 L355 L357 L359 L361 L363">
    <cfRule type="cellIs" priority="250" dxfId="430" operator="equal" stopIfTrue="1">
      <formula>1</formula>
    </cfRule>
  </conditionalFormatting>
  <conditionalFormatting sqref="N355 N357 N359 N361 N363 P355 R355">
    <cfRule type="cellIs" priority="242" dxfId="420" operator="equal" stopIfTrue="1">
      <formula>4</formula>
    </cfRule>
    <cfRule type="cellIs" priority="243" dxfId="421" operator="equal" stopIfTrue="1">
      <formula>3</formula>
    </cfRule>
    <cfRule type="cellIs" priority="244" dxfId="422" operator="equal" stopIfTrue="1">
      <formula>2</formula>
    </cfRule>
    <cfRule type="cellIs" priority="245" dxfId="423" operator="equal" stopIfTrue="1">
      <formula>1</formula>
    </cfRule>
    <cfRule type="cellIs" priority="246" dxfId="431" operator="equal" stopIfTrue="1">
      <formula>4</formula>
    </cfRule>
    <cfRule type="cellIs" priority="247" dxfId="432" operator="equal" stopIfTrue="1">
      <formula>3</formula>
    </cfRule>
    <cfRule type="cellIs" priority="248" dxfId="433" operator="equal" stopIfTrue="1">
      <formula>2</formula>
    </cfRule>
    <cfRule type="cellIs" priority="249" dxfId="434" operator="equal" stopIfTrue="1">
      <formula>1</formula>
    </cfRule>
  </conditionalFormatting>
  <conditionalFormatting sqref="G349:G363 AL363">
    <cfRule type="cellIs" priority="241" dxfId="435" operator="equal" stopIfTrue="1">
      <formula>"ERR"</formula>
    </cfRule>
  </conditionalFormatting>
  <conditionalFormatting sqref="N369 P369 P377 P379 P381 P383 R369 R377 R379 R381 R383 T369 T377 T379 T383 V369 V377 V379 V381 V383 X369 X371 X377 X379 X383 Z369 Z371 Z377 Z379 Z383 AB369 AB373 AB377 AB379 AB381 AB383 AD369 AD373 AD377 AD379 AD381 AD383 AF369 AF373 AF377 AF379 AF381 AF383 AH369 AH373 AH377 AH379 AH381 AH383 AJ369:AJ383 AJ387">
    <cfRule type="cellIs" priority="237" dxfId="420" operator="equal" stopIfTrue="1">
      <formula>4</formula>
    </cfRule>
    <cfRule type="cellIs" priority="238" dxfId="421" operator="equal" stopIfTrue="1">
      <formula>3</formula>
    </cfRule>
    <cfRule type="cellIs" priority="239" dxfId="422" operator="equal" stopIfTrue="1">
      <formula>2</formula>
    </cfRule>
    <cfRule type="cellIs" priority="240" dxfId="423" operator="equal" stopIfTrue="1">
      <formula>1</formula>
    </cfRule>
  </conditionalFormatting>
  <conditionalFormatting sqref="AK369:AK383 M369:M383 AK387 M387">
    <cfRule type="cellIs" priority="236" dxfId="424" operator="equal" stopIfTrue="1">
      <formula>1</formula>
    </cfRule>
  </conditionalFormatting>
  <conditionalFormatting sqref="D368:E368">
    <cfRule type="cellIs" priority="234" dxfId="425" operator="equal" stopIfTrue="1">
      <formula>"ERR comp"</formula>
    </cfRule>
    <cfRule type="cellIs" priority="235" dxfId="426" operator="equal" stopIfTrue="1">
      <formula>"ERR E.C."</formula>
    </cfRule>
  </conditionalFormatting>
  <conditionalFormatting sqref="I369 I371 I373 I375 I377 I379 I381 I383">
    <cfRule type="cellIs" priority="233" dxfId="427" operator="equal" stopIfTrue="1">
      <formula>1</formula>
    </cfRule>
  </conditionalFormatting>
  <conditionalFormatting sqref="J369 J371 J373 J375 J377 J379 J381 J383">
    <cfRule type="cellIs" priority="232" dxfId="428" operator="equal" stopIfTrue="1">
      <formula>1</formula>
    </cfRule>
  </conditionalFormatting>
  <conditionalFormatting sqref="K369 K371 K373 K375 K377 K379 K381 K383">
    <cfRule type="cellIs" priority="231" dxfId="429" operator="equal" stopIfTrue="1">
      <formula>1</formula>
    </cfRule>
  </conditionalFormatting>
  <conditionalFormatting sqref="L369 L371 L373 L375 L377 L379 L381 L383">
    <cfRule type="cellIs" priority="230" dxfId="430" operator="equal" stopIfTrue="1">
      <formula>1</formula>
    </cfRule>
  </conditionalFormatting>
  <conditionalFormatting sqref="N375 N377 N379 N381 N383 P375 R375">
    <cfRule type="cellIs" priority="222" dxfId="420" operator="equal" stopIfTrue="1">
      <formula>4</formula>
    </cfRule>
    <cfRule type="cellIs" priority="223" dxfId="421" operator="equal" stopIfTrue="1">
      <formula>3</formula>
    </cfRule>
    <cfRule type="cellIs" priority="224" dxfId="422" operator="equal" stopIfTrue="1">
      <formula>2</formula>
    </cfRule>
    <cfRule type="cellIs" priority="225" dxfId="423" operator="equal" stopIfTrue="1">
      <formula>1</formula>
    </cfRule>
    <cfRule type="cellIs" priority="226" dxfId="431" operator="equal" stopIfTrue="1">
      <formula>4</formula>
    </cfRule>
    <cfRule type="cellIs" priority="227" dxfId="432" operator="equal" stopIfTrue="1">
      <formula>3</formula>
    </cfRule>
    <cfRule type="cellIs" priority="228" dxfId="433" operator="equal" stopIfTrue="1">
      <formula>2</formula>
    </cfRule>
    <cfRule type="cellIs" priority="229" dxfId="434" operator="equal" stopIfTrue="1">
      <formula>1</formula>
    </cfRule>
  </conditionalFormatting>
  <conditionalFormatting sqref="G369:G383 AL383">
    <cfRule type="cellIs" priority="221" dxfId="435" operator="equal" stopIfTrue="1">
      <formula>"ERR"</formula>
    </cfRule>
  </conditionalFormatting>
  <conditionalFormatting sqref="N389 P389 P397 P399 P401 P403 R389 R397 R399 R401 R403 T389 T397 T399 T403 V389 V397 V399 V401 V403 X389 X391 X397 X399 X403 Z389 Z391 Z397 Z399 Z403 AB389 AB393 AB397 AB399 AB401 AB403 AD389 AD393 AD397 AD399 AD401 AD403 AF389 AF393 AF397 AF399 AF401 AF403 AH389 AH393 AH397 AH399 AH401 AH403 AJ389:AJ403 AJ407">
    <cfRule type="cellIs" priority="217" dxfId="420" operator="equal" stopIfTrue="1">
      <formula>4</formula>
    </cfRule>
    <cfRule type="cellIs" priority="218" dxfId="421" operator="equal" stopIfTrue="1">
      <formula>3</formula>
    </cfRule>
    <cfRule type="cellIs" priority="219" dxfId="422" operator="equal" stopIfTrue="1">
      <formula>2</formula>
    </cfRule>
    <cfRule type="cellIs" priority="220" dxfId="423" operator="equal" stopIfTrue="1">
      <formula>1</formula>
    </cfRule>
  </conditionalFormatting>
  <conditionalFormatting sqref="AK389:AK403 M389:M403 AK407 M407">
    <cfRule type="cellIs" priority="216" dxfId="424" operator="equal" stopIfTrue="1">
      <formula>1</formula>
    </cfRule>
  </conditionalFormatting>
  <conditionalFormatting sqref="D388:E388">
    <cfRule type="cellIs" priority="214" dxfId="425" operator="equal" stopIfTrue="1">
      <formula>"ERR comp"</formula>
    </cfRule>
    <cfRule type="cellIs" priority="215" dxfId="426" operator="equal" stopIfTrue="1">
      <formula>"ERR E.C."</formula>
    </cfRule>
  </conditionalFormatting>
  <conditionalFormatting sqref="I389 I391 I393 I395 I397 I399 I401 I403">
    <cfRule type="cellIs" priority="213" dxfId="427" operator="equal" stopIfTrue="1">
      <formula>1</formula>
    </cfRule>
  </conditionalFormatting>
  <conditionalFormatting sqref="J389 J391 J393 J395 J397 J399 J401 J403">
    <cfRule type="cellIs" priority="212" dxfId="428" operator="equal" stopIfTrue="1">
      <formula>1</formula>
    </cfRule>
  </conditionalFormatting>
  <conditionalFormatting sqref="K389 K391 K393 K395 K397 K399 K401 K403">
    <cfRule type="cellIs" priority="211" dxfId="429" operator="equal" stopIfTrue="1">
      <formula>1</formula>
    </cfRule>
  </conditionalFormatting>
  <conditionalFormatting sqref="L389 L391 L393 L395 L397 L399 L401 L403">
    <cfRule type="cellIs" priority="210" dxfId="430" operator="equal" stopIfTrue="1">
      <formula>1</formula>
    </cfRule>
  </conditionalFormatting>
  <conditionalFormatting sqref="N395 N397 N399 N401 N403 P395 R395">
    <cfRule type="cellIs" priority="202" dxfId="420" operator="equal" stopIfTrue="1">
      <formula>4</formula>
    </cfRule>
    <cfRule type="cellIs" priority="203" dxfId="421" operator="equal" stopIfTrue="1">
      <formula>3</formula>
    </cfRule>
    <cfRule type="cellIs" priority="204" dxfId="422" operator="equal" stopIfTrue="1">
      <formula>2</formula>
    </cfRule>
    <cfRule type="cellIs" priority="205" dxfId="423" operator="equal" stopIfTrue="1">
      <formula>1</formula>
    </cfRule>
    <cfRule type="cellIs" priority="206" dxfId="431" operator="equal" stopIfTrue="1">
      <formula>4</formula>
    </cfRule>
    <cfRule type="cellIs" priority="207" dxfId="432" operator="equal" stopIfTrue="1">
      <formula>3</formula>
    </cfRule>
    <cfRule type="cellIs" priority="208" dxfId="433" operator="equal" stopIfTrue="1">
      <formula>2</formula>
    </cfRule>
    <cfRule type="cellIs" priority="209" dxfId="434" operator="equal" stopIfTrue="1">
      <formula>1</formula>
    </cfRule>
  </conditionalFormatting>
  <conditionalFormatting sqref="G389:G403 AL403">
    <cfRule type="cellIs" priority="201" dxfId="435" operator="equal" stopIfTrue="1">
      <formula>"ERR"</formula>
    </cfRule>
  </conditionalFormatting>
  <conditionalFormatting sqref="N409 P409 P417 P419 P421 P423 R409 R417 R419 R421 R423 T409 T417 T419 T423 V409 V417 V419 V421 V423 X409 X411 X417 X419 X423 Z409 Z411 Z417 Z419 Z423 AB409 AB413 AB417 AB419 AB421 AB423 AD409 AD413 AD417 AD419 AD421 AD423 AF409 AF413 AF417 AF419 AF421 AF423 AH409 AH413 AH417 AH419 AH421 AH423 AJ409:AJ423 AJ427">
    <cfRule type="cellIs" priority="197" dxfId="420" operator="equal" stopIfTrue="1">
      <formula>4</formula>
    </cfRule>
    <cfRule type="cellIs" priority="198" dxfId="421" operator="equal" stopIfTrue="1">
      <formula>3</formula>
    </cfRule>
    <cfRule type="cellIs" priority="199" dxfId="422" operator="equal" stopIfTrue="1">
      <formula>2</formula>
    </cfRule>
    <cfRule type="cellIs" priority="200" dxfId="423" operator="equal" stopIfTrue="1">
      <formula>1</formula>
    </cfRule>
  </conditionalFormatting>
  <conditionalFormatting sqref="AK409:AK423 M409:M423 AK427 M427">
    <cfRule type="cellIs" priority="196" dxfId="424" operator="equal" stopIfTrue="1">
      <formula>1</formula>
    </cfRule>
  </conditionalFormatting>
  <conditionalFormatting sqref="D408:E408">
    <cfRule type="cellIs" priority="194" dxfId="425" operator="equal" stopIfTrue="1">
      <formula>"ERR comp"</formula>
    </cfRule>
    <cfRule type="cellIs" priority="195" dxfId="426" operator="equal" stopIfTrue="1">
      <formula>"ERR E.C."</formula>
    </cfRule>
  </conditionalFormatting>
  <conditionalFormatting sqref="I409 I411 I413 I415 I417 I419 I421 I423">
    <cfRule type="cellIs" priority="193" dxfId="427" operator="equal" stopIfTrue="1">
      <formula>1</formula>
    </cfRule>
  </conditionalFormatting>
  <conditionalFormatting sqref="J409 J411 J413 J415 J417 J419 J421 J423">
    <cfRule type="cellIs" priority="192" dxfId="428" operator="equal" stopIfTrue="1">
      <formula>1</formula>
    </cfRule>
  </conditionalFormatting>
  <conditionalFormatting sqref="K409 K411 K413 K415 K417 K419 K421 K423">
    <cfRule type="cellIs" priority="191" dxfId="429" operator="equal" stopIfTrue="1">
      <formula>1</formula>
    </cfRule>
  </conditionalFormatting>
  <conditionalFormatting sqref="L409 L411 L413 L415 L417 L419 L421 L423">
    <cfRule type="cellIs" priority="190" dxfId="430" operator="equal" stopIfTrue="1">
      <formula>1</formula>
    </cfRule>
  </conditionalFormatting>
  <conditionalFormatting sqref="N415 N417 N419 N421 N423 P415 R415">
    <cfRule type="cellIs" priority="182" dxfId="420" operator="equal" stopIfTrue="1">
      <formula>4</formula>
    </cfRule>
    <cfRule type="cellIs" priority="183" dxfId="421" operator="equal" stopIfTrue="1">
      <formula>3</formula>
    </cfRule>
    <cfRule type="cellIs" priority="184" dxfId="422" operator="equal" stopIfTrue="1">
      <formula>2</formula>
    </cfRule>
    <cfRule type="cellIs" priority="185" dxfId="423" operator="equal" stopIfTrue="1">
      <formula>1</formula>
    </cfRule>
    <cfRule type="cellIs" priority="186" dxfId="431" operator="equal" stopIfTrue="1">
      <formula>4</formula>
    </cfRule>
    <cfRule type="cellIs" priority="187" dxfId="432" operator="equal" stopIfTrue="1">
      <formula>3</formula>
    </cfRule>
    <cfRule type="cellIs" priority="188" dxfId="433" operator="equal" stopIfTrue="1">
      <formula>2</formula>
    </cfRule>
    <cfRule type="cellIs" priority="189" dxfId="434" operator="equal" stopIfTrue="1">
      <formula>1</formula>
    </cfRule>
  </conditionalFormatting>
  <conditionalFormatting sqref="G409:G423 AL423">
    <cfRule type="cellIs" priority="181" dxfId="435" operator="equal" stopIfTrue="1">
      <formula>"ERR"</formula>
    </cfRule>
  </conditionalFormatting>
  <conditionalFormatting sqref="N429 P429 P437 P439 P441 P443 R429 R437 R439 R441 R443 T429 T437 T439 T443 V429 V437 V439 V441 V443 X429 X431 X437 X439 X443 Z429 Z431 Z437 Z439 Z443 AB429 AB433 AB437 AB439 AB441 AB443 AD429 AD433 AD437 AD439 AD441 AD443 AF429 AF433 AF437 AF439 AF441 AF443 AH429 AH433 AH437 AH439 AH441 AH443 AJ429:AJ443 AJ447">
    <cfRule type="cellIs" priority="177" dxfId="420" operator="equal" stopIfTrue="1">
      <formula>4</formula>
    </cfRule>
    <cfRule type="cellIs" priority="178" dxfId="421" operator="equal" stopIfTrue="1">
      <formula>3</formula>
    </cfRule>
    <cfRule type="cellIs" priority="179" dxfId="422" operator="equal" stopIfTrue="1">
      <formula>2</formula>
    </cfRule>
    <cfRule type="cellIs" priority="180" dxfId="423" operator="equal" stopIfTrue="1">
      <formula>1</formula>
    </cfRule>
  </conditionalFormatting>
  <conditionalFormatting sqref="AK429:AK443 M429:M443 AK447 M447">
    <cfRule type="cellIs" priority="176" dxfId="424" operator="equal" stopIfTrue="1">
      <formula>1</formula>
    </cfRule>
  </conditionalFormatting>
  <conditionalFormatting sqref="D428:E428">
    <cfRule type="cellIs" priority="174" dxfId="425" operator="equal" stopIfTrue="1">
      <formula>"ERR comp"</formula>
    </cfRule>
    <cfRule type="cellIs" priority="175" dxfId="426" operator="equal" stopIfTrue="1">
      <formula>"ERR E.C."</formula>
    </cfRule>
  </conditionalFormatting>
  <conditionalFormatting sqref="I429 I431 I433 I435 I437 I439 I441 I443">
    <cfRule type="cellIs" priority="173" dxfId="427" operator="equal" stopIfTrue="1">
      <formula>1</formula>
    </cfRule>
  </conditionalFormatting>
  <conditionalFormatting sqref="J429 J431 J433 J435 J437 J439 J441 J443">
    <cfRule type="cellIs" priority="172" dxfId="428" operator="equal" stopIfTrue="1">
      <formula>1</formula>
    </cfRule>
  </conditionalFormatting>
  <conditionalFormatting sqref="K429 K431 K433 K435 K437 K439 K441 K443">
    <cfRule type="cellIs" priority="171" dxfId="429" operator="equal" stopIfTrue="1">
      <formula>1</formula>
    </cfRule>
  </conditionalFormatting>
  <conditionalFormatting sqref="L429 L431 L433 L435 L437 L439 L441 L443">
    <cfRule type="cellIs" priority="170" dxfId="430" operator="equal" stopIfTrue="1">
      <formula>1</formula>
    </cfRule>
  </conditionalFormatting>
  <conditionalFormatting sqref="N435 N437 N439 N441 N443 P435 R435">
    <cfRule type="cellIs" priority="162" dxfId="420" operator="equal" stopIfTrue="1">
      <formula>4</formula>
    </cfRule>
    <cfRule type="cellIs" priority="163" dxfId="421" operator="equal" stopIfTrue="1">
      <formula>3</formula>
    </cfRule>
    <cfRule type="cellIs" priority="164" dxfId="422" operator="equal" stopIfTrue="1">
      <formula>2</formula>
    </cfRule>
    <cfRule type="cellIs" priority="165" dxfId="423" operator="equal" stopIfTrue="1">
      <formula>1</formula>
    </cfRule>
    <cfRule type="cellIs" priority="166" dxfId="431" operator="equal" stopIfTrue="1">
      <formula>4</formula>
    </cfRule>
    <cfRule type="cellIs" priority="167" dxfId="432" operator="equal" stopIfTrue="1">
      <formula>3</formula>
    </cfRule>
    <cfRule type="cellIs" priority="168" dxfId="433" operator="equal" stopIfTrue="1">
      <formula>2</formula>
    </cfRule>
    <cfRule type="cellIs" priority="169" dxfId="434" operator="equal" stopIfTrue="1">
      <formula>1</formula>
    </cfRule>
  </conditionalFormatting>
  <conditionalFormatting sqref="G429:G443 AL443">
    <cfRule type="cellIs" priority="161" dxfId="435" operator="equal" stopIfTrue="1">
      <formula>"ERR"</formula>
    </cfRule>
  </conditionalFormatting>
  <conditionalFormatting sqref="N449 P449 P457 P459 P461 P463 R449 R457 R459 R461 R463 T449 T457 T459 T463 V449 V457 V459 V461 V463 X449 X451 X457 X459 X463 Z449 Z451 Z457 Z459 Z463 AB449 AB453 AB457 AB459 AB461 AB463 AD449 AD453 AD457 AD459 AD461 AD463 AF449 AF453 AF457 AF459 AF461 AF463 AH449 AH453 AH457 AH459 AH461 AH463 AJ449:AJ463 AJ467">
    <cfRule type="cellIs" priority="157" dxfId="420" operator="equal" stopIfTrue="1">
      <formula>4</formula>
    </cfRule>
    <cfRule type="cellIs" priority="158" dxfId="421" operator="equal" stopIfTrue="1">
      <formula>3</formula>
    </cfRule>
    <cfRule type="cellIs" priority="159" dxfId="422" operator="equal" stopIfTrue="1">
      <formula>2</formula>
    </cfRule>
    <cfRule type="cellIs" priority="160" dxfId="423" operator="equal" stopIfTrue="1">
      <formula>1</formula>
    </cfRule>
  </conditionalFormatting>
  <conditionalFormatting sqref="AK449:AK463 M449:M463 AK467 M467">
    <cfRule type="cellIs" priority="156" dxfId="424" operator="equal" stopIfTrue="1">
      <formula>1</formula>
    </cfRule>
  </conditionalFormatting>
  <conditionalFormatting sqref="D448:E448">
    <cfRule type="cellIs" priority="154" dxfId="425" operator="equal" stopIfTrue="1">
      <formula>"ERR comp"</formula>
    </cfRule>
    <cfRule type="cellIs" priority="155" dxfId="426" operator="equal" stopIfTrue="1">
      <formula>"ERR E.C."</formula>
    </cfRule>
  </conditionalFormatting>
  <conditionalFormatting sqref="I449 I451 I453 I455 I457 I459 I461 I463">
    <cfRule type="cellIs" priority="153" dxfId="427" operator="equal" stopIfTrue="1">
      <formula>1</formula>
    </cfRule>
  </conditionalFormatting>
  <conditionalFormatting sqref="J449 J451 J453 J455 J457 J459 J461 J463">
    <cfRule type="cellIs" priority="152" dxfId="428" operator="equal" stopIfTrue="1">
      <formula>1</formula>
    </cfRule>
  </conditionalFormatting>
  <conditionalFormatting sqref="K449 K451 K453 K455 K457 K459 K461 K463">
    <cfRule type="cellIs" priority="151" dxfId="429" operator="equal" stopIfTrue="1">
      <formula>1</formula>
    </cfRule>
  </conditionalFormatting>
  <conditionalFormatting sqref="L449 L451 L453 L455 L457 L459 L461 L463">
    <cfRule type="cellIs" priority="150" dxfId="430" operator="equal" stopIfTrue="1">
      <formula>1</formula>
    </cfRule>
  </conditionalFormatting>
  <conditionalFormatting sqref="N455 N457 N459 N461 N463 P455 R455">
    <cfRule type="cellIs" priority="142" dxfId="420" operator="equal" stopIfTrue="1">
      <formula>4</formula>
    </cfRule>
    <cfRule type="cellIs" priority="143" dxfId="421" operator="equal" stopIfTrue="1">
      <formula>3</formula>
    </cfRule>
    <cfRule type="cellIs" priority="144" dxfId="422" operator="equal" stopIfTrue="1">
      <formula>2</formula>
    </cfRule>
    <cfRule type="cellIs" priority="145" dxfId="423" operator="equal" stopIfTrue="1">
      <formula>1</formula>
    </cfRule>
    <cfRule type="cellIs" priority="146" dxfId="431" operator="equal" stopIfTrue="1">
      <formula>4</formula>
    </cfRule>
    <cfRule type="cellIs" priority="147" dxfId="432" operator="equal" stopIfTrue="1">
      <formula>3</formula>
    </cfRule>
    <cfRule type="cellIs" priority="148" dxfId="433" operator="equal" stopIfTrue="1">
      <formula>2</formula>
    </cfRule>
    <cfRule type="cellIs" priority="149" dxfId="434" operator="equal" stopIfTrue="1">
      <formula>1</formula>
    </cfRule>
  </conditionalFormatting>
  <conditionalFormatting sqref="G449:G463 AL463">
    <cfRule type="cellIs" priority="141" dxfId="435" operator="equal" stopIfTrue="1">
      <formula>"ERR"</formula>
    </cfRule>
  </conditionalFormatting>
  <conditionalFormatting sqref="N469 P469 P477 P479 P481 P483 R469 R477 R479 R481 R483 T469 T477 T479 T483 V469 V477 V479 V481 V483 X469 X471 X477 X479 X483 Z469 Z471 Z477 Z479 Z483 AB469 AB473 AB477 AB479 AB481 AB483 AD469 AD473 AD477 AD479 AD481 AD483 AF469 AF473 AF477 AF479 AF481 AF483 AH469 AH473 AH477 AH479 AH481 AH483 AJ469:AJ483 AJ487">
    <cfRule type="cellIs" priority="137" dxfId="420" operator="equal" stopIfTrue="1">
      <formula>4</formula>
    </cfRule>
    <cfRule type="cellIs" priority="138" dxfId="421" operator="equal" stopIfTrue="1">
      <formula>3</formula>
    </cfRule>
    <cfRule type="cellIs" priority="139" dxfId="422" operator="equal" stopIfTrue="1">
      <formula>2</formula>
    </cfRule>
    <cfRule type="cellIs" priority="140" dxfId="423" operator="equal" stopIfTrue="1">
      <formula>1</formula>
    </cfRule>
  </conditionalFormatting>
  <conditionalFormatting sqref="AK469:AK483 M469:M483 AK487 M487">
    <cfRule type="cellIs" priority="136" dxfId="424" operator="equal" stopIfTrue="1">
      <formula>1</formula>
    </cfRule>
  </conditionalFormatting>
  <conditionalFormatting sqref="D468:E468">
    <cfRule type="cellIs" priority="134" dxfId="425" operator="equal" stopIfTrue="1">
      <formula>"ERR comp"</formula>
    </cfRule>
    <cfRule type="cellIs" priority="135" dxfId="426" operator="equal" stopIfTrue="1">
      <formula>"ERR E.C."</formula>
    </cfRule>
  </conditionalFormatting>
  <conditionalFormatting sqref="I469 I471 I473 I475 I477 I479 I481 I483">
    <cfRule type="cellIs" priority="133" dxfId="427" operator="equal" stopIfTrue="1">
      <formula>1</formula>
    </cfRule>
  </conditionalFormatting>
  <conditionalFormatting sqref="J469 J471 J473 J475 J477 J479 J481 J483">
    <cfRule type="cellIs" priority="132" dxfId="428" operator="equal" stopIfTrue="1">
      <formula>1</formula>
    </cfRule>
  </conditionalFormatting>
  <conditionalFormatting sqref="K469 K471 K473 K475 K477 K479 K481 K483">
    <cfRule type="cellIs" priority="131" dxfId="429" operator="equal" stopIfTrue="1">
      <formula>1</formula>
    </cfRule>
  </conditionalFormatting>
  <conditionalFormatting sqref="L469 L471 L473 L475 L477 L479 L481 L483">
    <cfRule type="cellIs" priority="130" dxfId="430" operator="equal" stopIfTrue="1">
      <formula>1</formula>
    </cfRule>
  </conditionalFormatting>
  <conditionalFormatting sqref="N475 N477 N479 N481 N483 P475 R475">
    <cfRule type="cellIs" priority="122" dxfId="420" operator="equal" stopIfTrue="1">
      <formula>4</formula>
    </cfRule>
    <cfRule type="cellIs" priority="123" dxfId="421" operator="equal" stopIfTrue="1">
      <formula>3</formula>
    </cfRule>
    <cfRule type="cellIs" priority="124" dxfId="422" operator="equal" stopIfTrue="1">
      <formula>2</formula>
    </cfRule>
    <cfRule type="cellIs" priority="125" dxfId="423" operator="equal" stopIfTrue="1">
      <formula>1</formula>
    </cfRule>
    <cfRule type="cellIs" priority="126" dxfId="431" operator="equal" stopIfTrue="1">
      <formula>4</formula>
    </cfRule>
    <cfRule type="cellIs" priority="127" dxfId="432" operator="equal" stopIfTrue="1">
      <formula>3</formula>
    </cfRule>
    <cfRule type="cellIs" priority="128" dxfId="433" operator="equal" stopIfTrue="1">
      <formula>2</formula>
    </cfRule>
    <cfRule type="cellIs" priority="129" dxfId="434" operator="equal" stopIfTrue="1">
      <formula>1</formula>
    </cfRule>
  </conditionalFormatting>
  <conditionalFormatting sqref="G469:G483 AL483">
    <cfRule type="cellIs" priority="121" dxfId="435" operator="equal" stopIfTrue="1">
      <formula>"ERR"</formula>
    </cfRule>
  </conditionalFormatting>
  <conditionalFormatting sqref="N489 P489 P497 P499 P501 P503 R489 R497 R499 R501 R503 T489 T497 T499 T503 V489 V497 V499 V501 V503 X489 X491 X497 X499 X503 Z489 Z491 Z497 Z499 Z503 AB489 AB493 AB497 AB499 AB501 AB503 AD489 AD493 AD497 AD499 AD501 AD503 AF489 AF493 AF497 AF499 AF501 AF503 AH489 AH493 AH497 AH499 AH501 AH503 AJ489:AJ503 AJ507">
    <cfRule type="cellIs" priority="117" dxfId="420" operator="equal" stopIfTrue="1">
      <formula>4</formula>
    </cfRule>
    <cfRule type="cellIs" priority="118" dxfId="421" operator="equal" stopIfTrue="1">
      <formula>3</formula>
    </cfRule>
    <cfRule type="cellIs" priority="119" dxfId="422" operator="equal" stopIfTrue="1">
      <formula>2</formula>
    </cfRule>
    <cfRule type="cellIs" priority="120" dxfId="423" operator="equal" stopIfTrue="1">
      <formula>1</formula>
    </cfRule>
  </conditionalFormatting>
  <conditionalFormatting sqref="AK489:AK503 M489:M503 AK507 M507">
    <cfRule type="cellIs" priority="116" dxfId="424" operator="equal" stopIfTrue="1">
      <formula>1</formula>
    </cfRule>
  </conditionalFormatting>
  <conditionalFormatting sqref="D488:E488">
    <cfRule type="cellIs" priority="114" dxfId="425" operator="equal" stopIfTrue="1">
      <formula>"ERR comp"</formula>
    </cfRule>
    <cfRule type="cellIs" priority="115" dxfId="426" operator="equal" stopIfTrue="1">
      <formula>"ERR E.C."</formula>
    </cfRule>
  </conditionalFormatting>
  <conditionalFormatting sqref="I489 I491 I493 I495 I497 I499 I501 I503">
    <cfRule type="cellIs" priority="113" dxfId="427" operator="equal" stopIfTrue="1">
      <formula>1</formula>
    </cfRule>
  </conditionalFormatting>
  <conditionalFormatting sqref="J489 J491 J493 J495 J497 J499 J501 J503">
    <cfRule type="cellIs" priority="112" dxfId="428" operator="equal" stopIfTrue="1">
      <formula>1</formula>
    </cfRule>
  </conditionalFormatting>
  <conditionalFormatting sqref="K489 K491 K493 K495 K497 K499 K501 K503">
    <cfRule type="cellIs" priority="111" dxfId="429" operator="equal" stopIfTrue="1">
      <formula>1</formula>
    </cfRule>
  </conditionalFormatting>
  <conditionalFormatting sqref="L489 L491 L493 L495 L497 L499 L501 L503">
    <cfRule type="cellIs" priority="110" dxfId="430" operator="equal" stopIfTrue="1">
      <formula>1</formula>
    </cfRule>
  </conditionalFormatting>
  <conditionalFormatting sqref="N495 N497 N499 N501 N503 P495 R495">
    <cfRule type="cellIs" priority="102" dxfId="420" operator="equal" stopIfTrue="1">
      <formula>4</formula>
    </cfRule>
    <cfRule type="cellIs" priority="103" dxfId="421" operator="equal" stopIfTrue="1">
      <formula>3</formula>
    </cfRule>
    <cfRule type="cellIs" priority="104" dxfId="422" operator="equal" stopIfTrue="1">
      <formula>2</formula>
    </cfRule>
    <cfRule type="cellIs" priority="105" dxfId="423" operator="equal" stopIfTrue="1">
      <formula>1</formula>
    </cfRule>
    <cfRule type="cellIs" priority="106" dxfId="431" operator="equal" stopIfTrue="1">
      <formula>4</formula>
    </cfRule>
    <cfRule type="cellIs" priority="107" dxfId="432" operator="equal" stopIfTrue="1">
      <formula>3</formula>
    </cfRule>
    <cfRule type="cellIs" priority="108" dxfId="433" operator="equal" stopIfTrue="1">
      <formula>2</formula>
    </cfRule>
    <cfRule type="cellIs" priority="109" dxfId="434" operator="equal" stopIfTrue="1">
      <formula>1</formula>
    </cfRule>
  </conditionalFormatting>
  <conditionalFormatting sqref="G489:G503 AL503">
    <cfRule type="cellIs" priority="101" dxfId="435" operator="equal" stopIfTrue="1">
      <formula>"ERR"</formula>
    </cfRule>
  </conditionalFormatting>
  <conditionalFormatting sqref="N509 P509 P517 P519 P521 P523 R509 R517 R519 R521 R523 T509 T517 T519 T523 V509 V517 V519 V521 V523 X509 X511 X517 X519 X523 Z509 Z511 Z517 Z519 Z523 AB509 AB513 AB517 AB519 AB521 AB523 AD509 AD513 AD517 AD519 AD521 AD523 AF509 AF513 AF517 AF519 AF521 AF523 AH509 AH513 AH517 AH519 AH521 AH523 AJ509:AJ523 AJ527">
    <cfRule type="cellIs" priority="97" dxfId="420" operator="equal" stopIfTrue="1">
      <formula>4</formula>
    </cfRule>
    <cfRule type="cellIs" priority="98" dxfId="421" operator="equal" stopIfTrue="1">
      <formula>3</formula>
    </cfRule>
    <cfRule type="cellIs" priority="99" dxfId="422" operator="equal" stopIfTrue="1">
      <formula>2</formula>
    </cfRule>
    <cfRule type="cellIs" priority="100" dxfId="423" operator="equal" stopIfTrue="1">
      <formula>1</formula>
    </cfRule>
  </conditionalFormatting>
  <conditionalFormatting sqref="AK509:AK523 M509:M523 AK527 M527">
    <cfRule type="cellIs" priority="96" dxfId="424" operator="equal" stopIfTrue="1">
      <formula>1</formula>
    </cfRule>
  </conditionalFormatting>
  <conditionalFormatting sqref="D508:E508">
    <cfRule type="cellIs" priority="94" dxfId="425" operator="equal" stopIfTrue="1">
      <formula>"ERR comp"</formula>
    </cfRule>
    <cfRule type="cellIs" priority="95" dxfId="426" operator="equal" stopIfTrue="1">
      <formula>"ERR E.C."</formula>
    </cfRule>
  </conditionalFormatting>
  <conditionalFormatting sqref="I509 I511 I513 I515 I517 I519 I521 I523">
    <cfRule type="cellIs" priority="93" dxfId="427" operator="equal" stopIfTrue="1">
      <formula>1</formula>
    </cfRule>
  </conditionalFormatting>
  <conditionalFormatting sqref="J509 J511 J513 J515 J517 J519 J521 J523">
    <cfRule type="cellIs" priority="92" dxfId="428" operator="equal" stopIfTrue="1">
      <formula>1</formula>
    </cfRule>
  </conditionalFormatting>
  <conditionalFormatting sqref="K509 K511 K513 K515 K517 K519 K521 K523">
    <cfRule type="cellIs" priority="91" dxfId="429" operator="equal" stopIfTrue="1">
      <formula>1</formula>
    </cfRule>
  </conditionalFormatting>
  <conditionalFormatting sqref="L509 L511 L513 L515 L517 L519 L521 L523">
    <cfRule type="cellIs" priority="90" dxfId="430" operator="equal" stopIfTrue="1">
      <formula>1</formula>
    </cfRule>
  </conditionalFormatting>
  <conditionalFormatting sqref="N515 N517 N519 N521 N523 P515 R515">
    <cfRule type="cellIs" priority="82" dxfId="420" operator="equal" stopIfTrue="1">
      <formula>4</formula>
    </cfRule>
    <cfRule type="cellIs" priority="83" dxfId="421" operator="equal" stopIfTrue="1">
      <formula>3</formula>
    </cfRule>
    <cfRule type="cellIs" priority="84" dxfId="422" operator="equal" stopIfTrue="1">
      <formula>2</formula>
    </cfRule>
    <cfRule type="cellIs" priority="85" dxfId="423" operator="equal" stopIfTrue="1">
      <formula>1</formula>
    </cfRule>
    <cfRule type="cellIs" priority="86" dxfId="431" operator="equal" stopIfTrue="1">
      <formula>4</formula>
    </cfRule>
    <cfRule type="cellIs" priority="87" dxfId="432" operator="equal" stopIfTrue="1">
      <formula>3</formula>
    </cfRule>
    <cfRule type="cellIs" priority="88" dxfId="433" operator="equal" stopIfTrue="1">
      <formula>2</formula>
    </cfRule>
    <cfRule type="cellIs" priority="89" dxfId="434" operator="equal" stopIfTrue="1">
      <formula>1</formula>
    </cfRule>
  </conditionalFormatting>
  <conditionalFormatting sqref="G509:G523 AL523">
    <cfRule type="cellIs" priority="81" dxfId="435" operator="equal" stopIfTrue="1">
      <formula>"ERR"</formula>
    </cfRule>
  </conditionalFormatting>
  <conditionalFormatting sqref="N529 P529 P537 P539 P541 P543 R529 R537 R539 R541 R543 T529 T537 T539 T543 V529 V537 V539 V541 V543 X529 X531 X537 X539 X543 Z529 Z531 Z537 Z539 Z543 AB529 AB533 AB537 AB539 AB541 AB543 AD529 AD533 AD537 AD539 AD541 AD543 AF529 AF533 AF537 AF539 AF541 AF543 AH529 AH533 AH537 AH539 AH541 AH543 AJ529:AJ543 AJ547">
    <cfRule type="cellIs" priority="77" dxfId="420" operator="equal" stopIfTrue="1">
      <formula>4</formula>
    </cfRule>
    <cfRule type="cellIs" priority="78" dxfId="421" operator="equal" stopIfTrue="1">
      <formula>3</formula>
    </cfRule>
    <cfRule type="cellIs" priority="79" dxfId="422" operator="equal" stopIfTrue="1">
      <formula>2</formula>
    </cfRule>
    <cfRule type="cellIs" priority="80" dxfId="423" operator="equal" stopIfTrue="1">
      <formula>1</formula>
    </cfRule>
  </conditionalFormatting>
  <conditionalFormatting sqref="AK529:AK543 M529:M543 AK547 M547">
    <cfRule type="cellIs" priority="76" dxfId="424" operator="equal" stopIfTrue="1">
      <formula>1</formula>
    </cfRule>
  </conditionalFormatting>
  <conditionalFormatting sqref="D528:E528">
    <cfRule type="cellIs" priority="74" dxfId="425" operator="equal" stopIfTrue="1">
      <formula>"ERR comp"</formula>
    </cfRule>
    <cfRule type="cellIs" priority="75" dxfId="426" operator="equal" stopIfTrue="1">
      <formula>"ERR E.C."</formula>
    </cfRule>
  </conditionalFormatting>
  <conditionalFormatting sqref="I529 I531 I533 I535 I537 I539 I541 I543">
    <cfRule type="cellIs" priority="73" dxfId="427" operator="equal" stopIfTrue="1">
      <formula>1</formula>
    </cfRule>
  </conditionalFormatting>
  <conditionalFormatting sqref="J529 J531 J533 J535 J537 J539 J541 J543">
    <cfRule type="cellIs" priority="72" dxfId="428" operator="equal" stopIfTrue="1">
      <formula>1</formula>
    </cfRule>
  </conditionalFormatting>
  <conditionalFormatting sqref="K529 K531 K533 K535 K537 K539 K541 K543">
    <cfRule type="cellIs" priority="71" dxfId="429" operator="equal" stopIfTrue="1">
      <formula>1</formula>
    </cfRule>
  </conditionalFormatting>
  <conditionalFormatting sqref="L529 L531 L533 L535 L537 L539 L541 L543">
    <cfRule type="cellIs" priority="70" dxfId="430" operator="equal" stopIfTrue="1">
      <formula>1</formula>
    </cfRule>
  </conditionalFormatting>
  <conditionalFormatting sqref="N535 N537 N539 N541 N543 P535 R535">
    <cfRule type="cellIs" priority="62" dxfId="420" operator="equal" stopIfTrue="1">
      <formula>4</formula>
    </cfRule>
    <cfRule type="cellIs" priority="63" dxfId="421" operator="equal" stopIfTrue="1">
      <formula>3</formula>
    </cfRule>
    <cfRule type="cellIs" priority="64" dxfId="422" operator="equal" stopIfTrue="1">
      <formula>2</formula>
    </cfRule>
    <cfRule type="cellIs" priority="65" dxfId="423" operator="equal" stopIfTrue="1">
      <formula>1</formula>
    </cfRule>
    <cfRule type="cellIs" priority="66" dxfId="431" operator="equal" stopIfTrue="1">
      <formula>4</formula>
    </cfRule>
    <cfRule type="cellIs" priority="67" dxfId="432" operator="equal" stopIfTrue="1">
      <formula>3</formula>
    </cfRule>
    <cfRule type="cellIs" priority="68" dxfId="433" operator="equal" stopIfTrue="1">
      <formula>2</formula>
    </cfRule>
    <cfRule type="cellIs" priority="69" dxfId="434" operator="equal" stopIfTrue="1">
      <formula>1</formula>
    </cfRule>
  </conditionalFormatting>
  <conditionalFormatting sqref="G529:G543 AL543">
    <cfRule type="cellIs" priority="61" dxfId="435" operator="equal" stopIfTrue="1">
      <formula>"ERR"</formula>
    </cfRule>
  </conditionalFormatting>
  <conditionalFormatting sqref="N549 P549 P557 P559 P561 P563 R549 R557 R559 R561 R563 T549 T557 T559 T563 V549 V557 V559 V561 V563 X549 X551 X557 X559 X563 Z549 Z551 Z557 Z559 Z563 AB549 AB553 AB557 AB559 AB561 AB563 AD549 AD553 AD557 AD559 AD561 AD563 AF549 AF553 AF557 AF559 AF561 AF563 AH549 AH553 AH557 AH559 AH561 AH563 AJ549:AJ563 AJ567">
    <cfRule type="cellIs" priority="57" dxfId="420" operator="equal" stopIfTrue="1">
      <formula>4</formula>
    </cfRule>
    <cfRule type="cellIs" priority="58" dxfId="421" operator="equal" stopIfTrue="1">
      <formula>3</formula>
    </cfRule>
    <cfRule type="cellIs" priority="59" dxfId="422" operator="equal" stopIfTrue="1">
      <formula>2</formula>
    </cfRule>
    <cfRule type="cellIs" priority="60" dxfId="423" operator="equal" stopIfTrue="1">
      <formula>1</formula>
    </cfRule>
  </conditionalFormatting>
  <conditionalFormatting sqref="AK549:AK563 M549:M563 AK567 M567">
    <cfRule type="cellIs" priority="56" dxfId="424" operator="equal" stopIfTrue="1">
      <formula>1</formula>
    </cfRule>
  </conditionalFormatting>
  <conditionalFormatting sqref="D548:E548">
    <cfRule type="cellIs" priority="54" dxfId="425" operator="equal" stopIfTrue="1">
      <formula>"ERR comp"</formula>
    </cfRule>
    <cfRule type="cellIs" priority="55" dxfId="426" operator="equal" stopIfTrue="1">
      <formula>"ERR E.C."</formula>
    </cfRule>
  </conditionalFormatting>
  <conditionalFormatting sqref="I549 I551 I553 I555 I557 I559 I561 I563">
    <cfRule type="cellIs" priority="53" dxfId="427" operator="equal" stopIfTrue="1">
      <formula>1</formula>
    </cfRule>
  </conditionalFormatting>
  <conditionalFormatting sqref="J549 J551 J553 J555 J557 J559 J561 J563">
    <cfRule type="cellIs" priority="52" dxfId="428" operator="equal" stopIfTrue="1">
      <formula>1</formula>
    </cfRule>
  </conditionalFormatting>
  <conditionalFormatting sqref="K549 K551 K553 K555 K557 K559 K561 K563">
    <cfRule type="cellIs" priority="51" dxfId="429" operator="equal" stopIfTrue="1">
      <formula>1</formula>
    </cfRule>
  </conditionalFormatting>
  <conditionalFormatting sqref="L549 L551 L553 L555 L557 L559 L561 L563">
    <cfRule type="cellIs" priority="50" dxfId="430" operator="equal" stopIfTrue="1">
      <formula>1</formula>
    </cfRule>
  </conditionalFormatting>
  <conditionalFormatting sqref="N555 N557 N559 N561 N563 P555 R555">
    <cfRule type="cellIs" priority="42" dxfId="420" operator="equal" stopIfTrue="1">
      <formula>4</formula>
    </cfRule>
    <cfRule type="cellIs" priority="43" dxfId="421" operator="equal" stopIfTrue="1">
      <formula>3</formula>
    </cfRule>
    <cfRule type="cellIs" priority="44" dxfId="422" operator="equal" stopIfTrue="1">
      <formula>2</formula>
    </cfRule>
    <cfRule type="cellIs" priority="45" dxfId="423" operator="equal" stopIfTrue="1">
      <formula>1</formula>
    </cfRule>
    <cfRule type="cellIs" priority="46" dxfId="431" operator="equal" stopIfTrue="1">
      <formula>4</formula>
    </cfRule>
    <cfRule type="cellIs" priority="47" dxfId="432" operator="equal" stopIfTrue="1">
      <formula>3</formula>
    </cfRule>
    <cfRule type="cellIs" priority="48" dxfId="433" operator="equal" stopIfTrue="1">
      <formula>2</formula>
    </cfRule>
    <cfRule type="cellIs" priority="49" dxfId="434" operator="equal" stopIfTrue="1">
      <formula>1</formula>
    </cfRule>
  </conditionalFormatting>
  <conditionalFormatting sqref="G549:G563 AL563">
    <cfRule type="cellIs" priority="41" dxfId="435" operator="equal" stopIfTrue="1">
      <formula>"ERR"</formula>
    </cfRule>
  </conditionalFormatting>
  <conditionalFormatting sqref="N569 P569 P577 P579 P581 P583 R569 R577 R579 R581 R583 T569 T577 T579 T583 V569 V577 V579 V581 V583 X569 X571 X577 X579 X583 Z569 Z571 Z577 Z579 Z583 AB569 AB573 AB577 AB579 AB581 AB583 AD569 AD573 AD577 AD579 AD581 AD583 AF569 AF573 AF577 AF579 AF581 AF583 AH569 AH573 AH577 AH579 AH581 AH583 AJ569:AJ583 AJ587">
    <cfRule type="cellIs" priority="37" dxfId="420" operator="equal" stopIfTrue="1">
      <formula>4</formula>
    </cfRule>
    <cfRule type="cellIs" priority="38" dxfId="421" operator="equal" stopIfTrue="1">
      <formula>3</formula>
    </cfRule>
    <cfRule type="cellIs" priority="39" dxfId="422" operator="equal" stopIfTrue="1">
      <formula>2</formula>
    </cfRule>
    <cfRule type="cellIs" priority="40" dxfId="423" operator="equal" stopIfTrue="1">
      <formula>1</formula>
    </cfRule>
  </conditionalFormatting>
  <conditionalFormatting sqref="AK569:AK583 M569:M583 AK587 M587">
    <cfRule type="cellIs" priority="36" dxfId="424" operator="equal" stopIfTrue="1">
      <formula>1</formula>
    </cfRule>
  </conditionalFormatting>
  <conditionalFormatting sqref="D568:E568">
    <cfRule type="cellIs" priority="34" dxfId="425" operator="equal" stopIfTrue="1">
      <formula>"ERR comp"</formula>
    </cfRule>
    <cfRule type="cellIs" priority="35" dxfId="426" operator="equal" stopIfTrue="1">
      <formula>"ERR E.C."</formula>
    </cfRule>
  </conditionalFormatting>
  <conditionalFormatting sqref="I569 I571 I573 I575 I577 I579 I581 I583">
    <cfRule type="cellIs" priority="33" dxfId="427" operator="equal" stopIfTrue="1">
      <formula>1</formula>
    </cfRule>
  </conditionalFormatting>
  <conditionalFormatting sqref="J569 J571 J573 J575 J577 J579 J581 J583">
    <cfRule type="cellIs" priority="32" dxfId="428" operator="equal" stopIfTrue="1">
      <formula>1</formula>
    </cfRule>
  </conditionalFormatting>
  <conditionalFormatting sqref="K569 K571 K573 K575 K577 K579 K581 K583">
    <cfRule type="cellIs" priority="31" dxfId="429" operator="equal" stopIfTrue="1">
      <formula>1</formula>
    </cfRule>
  </conditionalFormatting>
  <conditionalFormatting sqref="L569 L571 L573 L575 L577 L579 L581 L583">
    <cfRule type="cellIs" priority="30" dxfId="430" operator="equal" stopIfTrue="1">
      <formula>1</formula>
    </cfRule>
  </conditionalFormatting>
  <conditionalFormatting sqref="N575 N577 N579 N581 N583 P575 R575">
    <cfRule type="cellIs" priority="22" dxfId="420" operator="equal" stopIfTrue="1">
      <formula>4</formula>
    </cfRule>
    <cfRule type="cellIs" priority="23" dxfId="421" operator="equal" stopIfTrue="1">
      <formula>3</formula>
    </cfRule>
    <cfRule type="cellIs" priority="24" dxfId="422" operator="equal" stopIfTrue="1">
      <formula>2</formula>
    </cfRule>
    <cfRule type="cellIs" priority="25" dxfId="423" operator="equal" stopIfTrue="1">
      <formula>1</formula>
    </cfRule>
    <cfRule type="cellIs" priority="26" dxfId="431" operator="equal" stopIfTrue="1">
      <formula>4</formula>
    </cfRule>
    <cfRule type="cellIs" priority="27" dxfId="432" operator="equal" stopIfTrue="1">
      <formula>3</formula>
    </cfRule>
    <cfRule type="cellIs" priority="28" dxfId="433" operator="equal" stopIfTrue="1">
      <formula>2</formula>
    </cfRule>
    <cfRule type="cellIs" priority="29" dxfId="434" operator="equal" stopIfTrue="1">
      <formula>1</formula>
    </cfRule>
  </conditionalFormatting>
  <conditionalFormatting sqref="G569:G583 AL583">
    <cfRule type="cellIs" priority="21" dxfId="435" operator="equal" stopIfTrue="1">
      <formula>"ERR"</formula>
    </cfRule>
  </conditionalFormatting>
  <conditionalFormatting sqref="N589 P589 P597 P599 P601 P603 R589 R597 R599 R601 R603 T589 T597 T599 T603 V589 V597 V599 V601 V603 X589 X591 X597 X599 X603 Z589 Z591 Z597 Z599 Z603 AB589 AB593 AB597 AB599 AB601 AB603 AD589 AD593 AD597 AD599 AD601 AD603 AF589 AF593 AF597 AF599 AF601 AF603 AH589 AH593 AH597 AH599 AH601 AH603 AJ589:AJ603 AJ607">
    <cfRule type="cellIs" priority="17" dxfId="420" operator="equal" stopIfTrue="1">
      <formula>4</formula>
    </cfRule>
    <cfRule type="cellIs" priority="18" dxfId="421" operator="equal" stopIfTrue="1">
      <formula>3</formula>
    </cfRule>
    <cfRule type="cellIs" priority="19" dxfId="422" operator="equal" stopIfTrue="1">
      <formula>2</formula>
    </cfRule>
    <cfRule type="cellIs" priority="20" dxfId="423" operator="equal" stopIfTrue="1">
      <formula>1</formula>
    </cfRule>
  </conditionalFormatting>
  <conditionalFormatting sqref="AK589:AK603 M589:M603 AK607 M607">
    <cfRule type="cellIs" priority="16" dxfId="424" operator="equal" stopIfTrue="1">
      <formula>1</formula>
    </cfRule>
  </conditionalFormatting>
  <conditionalFormatting sqref="D588:E588">
    <cfRule type="cellIs" priority="14" dxfId="425" operator="equal" stopIfTrue="1">
      <formula>"ERR comp"</formula>
    </cfRule>
    <cfRule type="cellIs" priority="15" dxfId="426" operator="equal" stopIfTrue="1">
      <formula>"ERR E.C."</formula>
    </cfRule>
  </conditionalFormatting>
  <conditionalFormatting sqref="I589 I591 I593 I595 I597 I599 I601 I603">
    <cfRule type="cellIs" priority="13" dxfId="427" operator="equal" stopIfTrue="1">
      <formula>1</formula>
    </cfRule>
  </conditionalFormatting>
  <conditionalFormatting sqref="J589 J591 J593 J595 J597 J599 J601 J603">
    <cfRule type="cellIs" priority="12" dxfId="428" operator="equal" stopIfTrue="1">
      <formula>1</formula>
    </cfRule>
  </conditionalFormatting>
  <conditionalFormatting sqref="K589 K591 K593 K595 K597 K599 K601 K603">
    <cfRule type="cellIs" priority="11" dxfId="429" operator="equal" stopIfTrue="1">
      <formula>1</formula>
    </cfRule>
  </conditionalFormatting>
  <conditionalFormatting sqref="L589 L591 L593 L595 L597 L599 L601 L603">
    <cfRule type="cellIs" priority="10" dxfId="430" operator="equal" stopIfTrue="1">
      <formula>1</formula>
    </cfRule>
  </conditionalFormatting>
  <conditionalFormatting sqref="N595 N597 N599 N601 N603 P595 R595">
    <cfRule type="cellIs" priority="2" dxfId="420" operator="equal" stopIfTrue="1">
      <formula>4</formula>
    </cfRule>
    <cfRule type="cellIs" priority="3" dxfId="421" operator="equal" stopIfTrue="1">
      <formula>3</formula>
    </cfRule>
    <cfRule type="cellIs" priority="4" dxfId="422" operator="equal" stopIfTrue="1">
      <formula>2</formula>
    </cfRule>
    <cfRule type="cellIs" priority="5" dxfId="423" operator="equal" stopIfTrue="1">
      <formula>1</formula>
    </cfRule>
    <cfRule type="cellIs" priority="6" dxfId="431" operator="equal" stopIfTrue="1">
      <formula>4</formula>
    </cfRule>
    <cfRule type="cellIs" priority="7" dxfId="432" operator="equal" stopIfTrue="1">
      <formula>3</formula>
    </cfRule>
    <cfRule type="cellIs" priority="8" dxfId="433" operator="equal" stopIfTrue="1">
      <formula>2</formula>
    </cfRule>
    <cfRule type="cellIs" priority="9" dxfId="434" operator="equal" stopIfTrue="1">
      <formula>1</formula>
    </cfRule>
  </conditionalFormatting>
  <conditionalFormatting sqref="G589:G603 AL603">
    <cfRule type="cellIs" priority="1" dxfId="435" operator="equal" stopIfTrue="1">
      <formula>"ERR"</formula>
    </cfRule>
  </conditionalFormatting>
  <printOptions/>
  <pageMargins left="0.7" right="0.7" top="0.75" bottom="0.75" header="0.5118055555555555" footer="0.511805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dc:creator>
  <cp:keywords/>
  <dc:description/>
  <cp:lastModifiedBy>Boris</cp:lastModifiedBy>
  <dcterms:created xsi:type="dcterms:W3CDTF">2017-04-16T19:41:21Z</dcterms:created>
  <dcterms:modified xsi:type="dcterms:W3CDTF">2017-04-24T17:11:07Z</dcterms:modified>
  <cp:category/>
  <cp:version/>
  <cp:contentType/>
  <cp:contentStatus/>
</cp:coreProperties>
</file>